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GOV\OneDrive - London School of Economics\Leonie Documents\Coordinators documents\"/>
    </mc:Choice>
  </mc:AlternateContent>
  <workbookProtection workbookAlgorithmName="SHA-512" workbookHashValue="VvQxIdN1bLLyhYXGgx0p0VaQADV2iuoUfuBY4DEKM0+gvkf8AS7avofyPKuXO6+NxkKxdTqillrKpdINL01s7w==" workbookSaltValue="C8cawhBW5mnXCPYsDz8B1w==" workbookSpinCount="100000" lockStructure="1"/>
  <bookViews>
    <workbookView xWindow="0" yWindow="0" windowWidth="28800" windowHeight="13020"/>
  </bookViews>
  <sheets>
    <sheet name="Budget breakdown" sheetId="3" r:id="rId1"/>
    <sheet name="TERMS" sheetId="4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2" i="3" l="1"/>
  <c r="G91" i="3"/>
  <c r="G90" i="3"/>
  <c r="G89" i="3"/>
  <c r="G150" i="3" l="1"/>
  <c r="G151" i="3"/>
  <c r="G152" i="3"/>
  <c r="G153" i="3"/>
  <c r="G145" i="3" l="1"/>
  <c r="G146" i="3"/>
  <c r="G147" i="3"/>
  <c r="G148" i="3"/>
  <c r="G140" i="3"/>
  <c r="G141" i="3"/>
  <c r="G142" i="3"/>
  <c r="G143" i="3"/>
  <c r="G135" i="3"/>
  <c r="G136" i="3"/>
  <c r="G137" i="3"/>
  <c r="G138" i="3"/>
  <c r="G130" i="3"/>
  <c r="G131" i="3"/>
  <c r="G132" i="3"/>
  <c r="G133" i="3"/>
  <c r="G122" i="3"/>
  <c r="G123" i="3"/>
  <c r="G124" i="3"/>
  <c r="G118" i="3"/>
  <c r="G119" i="3"/>
  <c r="G120" i="3"/>
  <c r="G114" i="3"/>
  <c r="G115" i="3"/>
  <c r="G116" i="3"/>
  <c r="G110" i="3"/>
  <c r="G111" i="3"/>
  <c r="G112" i="3"/>
  <c r="G106" i="3"/>
  <c r="G107" i="3"/>
  <c r="G108" i="3"/>
  <c r="G102" i="3"/>
  <c r="G101" i="3"/>
  <c r="G99" i="3"/>
  <c r="G100" i="3"/>
  <c r="G94" i="3"/>
  <c r="G95" i="3"/>
  <c r="G96" i="3"/>
  <c r="G97" i="3"/>
  <c r="G84" i="3"/>
  <c r="G85" i="3"/>
  <c r="G86" i="3"/>
  <c r="G87" i="3"/>
  <c r="G79" i="3"/>
  <c r="G80" i="3"/>
  <c r="G81" i="3"/>
  <c r="G82" i="3"/>
  <c r="G74" i="3"/>
  <c r="G75" i="3"/>
  <c r="G76" i="3"/>
  <c r="G77" i="3"/>
  <c r="G69" i="3"/>
  <c r="G70" i="3"/>
  <c r="G71" i="3"/>
  <c r="G72" i="3"/>
  <c r="G64" i="3"/>
  <c r="G65" i="3"/>
  <c r="G66" i="3"/>
  <c r="G67" i="3"/>
  <c r="G59" i="3"/>
  <c r="G60" i="3"/>
  <c r="G61" i="3"/>
  <c r="G62" i="3"/>
  <c r="G55" i="3"/>
  <c r="G54" i="3"/>
  <c r="G56" i="3"/>
  <c r="G57" i="3"/>
  <c r="G47" i="3"/>
  <c r="G46" i="3"/>
  <c r="G45" i="3"/>
  <c r="G44" i="3"/>
  <c r="G42" i="3"/>
  <c r="G41" i="3"/>
  <c r="G40" i="3"/>
  <c r="C163" i="3"/>
  <c r="C164" i="3"/>
  <c r="G103" i="3" l="1"/>
  <c r="E163" i="3"/>
  <c r="E164" i="3" l="1"/>
  <c r="C162" i="3" l="1"/>
  <c r="E162" i="3" l="1"/>
  <c r="G154" i="3"/>
  <c r="D31" i="3" s="1"/>
  <c r="G125" i="3"/>
  <c r="D30" i="3" s="1"/>
  <c r="D29" i="3"/>
  <c r="D28" i="3" l="1"/>
  <c r="H156" i="3"/>
  <c r="G48" i="3"/>
  <c r="H50" i="3" l="1"/>
  <c r="D27" i="3" s="1"/>
  <c r="E165" i="3" l="1"/>
  <c r="H168" i="3" s="1"/>
  <c r="D32" i="3" l="1"/>
  <c r="D33" i="3"/>
  <c r="H170" i="3"/>
</calcChain>
</file>

<file path=xl/sharedStrings.xml><?xml version="1.0" encoding="utf-8"?>
<sst xmlns="http://schemas.openxmlformats.org/spreadsheetml/2006/main" count="555" uniqueCount="399">
  <si>
    <t>Daily rate (£)</t>
  </si>
  <si>
    <t xml:space="preserve">Expenses </t>
  </si>
  <si>
    <t xml:space="preserve">Subsistence </t>
  </si>
  <si>
    <t>Overhead</t>
  </si>
  <si>
    <t xml:space="preserve">Total budget </t>
  </si>
  <si>
    <t xml:space="preserve">Accommodation </t>
  </si>
  <si>
    <t xml:space="preserve">Fees </t>
  </si>
  <si>
    <t xml:space="preserve">Proposal title: </t>
  </si>
  <si>
    <t xml:space="preserve">Training </t>
  </si>
  <si>
    <t xml:space="preserve">Data collection </t>
  </si>
  <si>
    <t xml:space="preserve">Overhead amount </t>
  </si>
  <si>
    <t xml:space="preserve">Other project staff </t>
  </si>
  <si>
    <t>Subtotal</t>
  </si>
  <si>
    <t xml:space="preserve">SUBTOTAL FEES </t>
  </si>
  <si>
    <t>SUBTOTAL EXPENSES</t>
  </si>
  <si>
    <t>BUDGET BREAKDOWN</t>
  </si>
  <si>
    <t>SUBTOTAL OVERHEAD</t>
  </si>
  <si>
    <t xml:space="preserve">BUDGET SUMMARY </t>
  </si>
  <si>
    <t>Total cost (£)</t>
  </si>
  <si>
    <t>Justification</t>
  </si>
  <si>
    <t>Quantity</t>
  </si>
  <si>
    <t>Data collection</t>
  </si>
  <si>
    <t>Total direct project cost</t>
  </si>
  <si>
    <t>Rate (£)</t>
  </si>
  <si>
    <t xml:space="preserve">TOTAL BUDGET </t>
  </si>
  <si>
    <t>Overhead  (%)</t>
  </si>
  <si>
    <t>Indirect cost</t>
  </si>
  <si>
    <t xml:space="preserve">If you plan to collect primary data, please provide the expected sample size: </t>
  </si>
  <si>
    <t>Projects managed by an institution may charge an overhead. Overheads typically cover the institution's IT infrastructure, insurance costs, electricity, etc.</t>
  </si>
  <si>
    <t xml:space="preserve">Travel expenses for project team </t>
  </si>
  <si>
    <t>Travel for project team</t>
  </si>
  <si>
    <t>Instructions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</si>
  <si>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The IGC performs a thorough review of all project costs and budgets may be subject to negotiation. </t>
    </r>
  </si>
  <si>
    <t>[insert sample size here]</t>
  </si>
  <si>
    <t>[insert project duration here]</t>
  </si>
  <si>
    <t>[insert project title here]</t>
  </si>
  <si>
    <t>Cost per Unit (£)</t>
  </si>
  <si>
    <t>2) If you are collecting primary data, please ensure you have provided the expected sample size in the budget summary section.</t>
  </si>
  <si>
    <t>3) Please ensure that you provide a short justification for each cost.</t>
  </si>
  <si>
    <t>4) If you plan to use a third party to carry out work on the project, indicate which costs this refers to and the name of supplier. If you have not decided which subcontractor to use, write: supplier TBC.</t>
  </si>
  <si>
    <t>5) Please explain why you have chosen a particular supplier.</t>
  </si>
  <si>
    <t xml:space="preserve">Fees for project personnel </t>
  </si>
  <si>
    <t>The budget summary will autopopulate based on the figures you have provided in the budget breakdown.</t>
  </si>
  <si>
    <t>Description of item</t>
  </si>
  <si>
    <t>1) Please provide detailed information for each project cost, using the columns to show how each cost has been calculated.</t>
  </si>
  <si>
    <r>
      <t>The total overhead</t>
    </r>
    <r>
      <rPr>
        <b/>
        <i/>
        <sz val="11"/>
        <color theme="1"/>
        <rFont val="Calibri"/>
        <family val="2"/>
        <scheme val="minor"/>
      </rPr>
      <t xml:space="preserve"> cannot exceed 15% of all direct costs specific to the project. </t>
    </r>
  </si>
  <si>
    <t xml:space="preserve">This relates to travel for Principal and Co-Investigators, Research Assistants, Project Managers, etc. Travel expenses for field and survey staff should be included in the data collection section of the budget. </t>
  </si>
  <si>
    <t xml:space="preserve">Fee rates in all budget proposals should comply with the guidance and figures set out in the IGC pay matrix (refer to 'Guidelines for applicants').  </t>
  </si>
  <si>
    <t>All travel costs should be in accordance with the rates and guidance in the IGC travel policy (refer to the 'Guidelines for applicants').</t>
  </si>
  <si>
    <r>
      <t>Description of item</t>
    </r>
    <r>
      <rPr>
        <b/>
        <i/>
        <sz val="11"/>
        <rFont val="Calibri"/>
        <family val="2"/>
        <scheme val="minor"/>
      </rPr>
      <t/>
    </r>
  </si>
  <si>
    <t>Data purchase/subscription</t>
  </si>
  <si>
    <t>Survey staff salaries</t>
  </si>
  <si>
    <t>Survey staff travel/accommodation/subsistence</t>
  </si>
  <si>
    <t>Flight from</t>
  </si>
  <si>
    <t>Flight To</t>
  </si>
  <si>
    <t>Single/Return</t>
  </si>
  <si>
    <t>Country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</si>
  <si>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</si>
  <si>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</si>
  <si>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</si>
  <si>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</si>
  <si>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</si>
  <si>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</si>
  <si>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</si>
  <si>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</si>
  <si>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</si>
  <si>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</si>
  <si>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</si>
  <si>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</si>
  <si>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</si>
  <si>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</si>
  <si>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</si>
  <si>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</si>
  <si>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</si>
  <si>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</si>
  <si>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</si>
  <si>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</si>
  <si>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</si>
  <si>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</si>
  <si>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</si>
  <si>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</si>
  <si>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</si>
  <si>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</si>
  <si>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Bolivia, Plurinational State of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</si>
  <si>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</si>
  <si>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</si>
  <si>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</si>
  <si>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</si>
  <si>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</si>
  <si>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</si>
  <si>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</si>
  <si>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</si>
  <si>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</si>
  <si>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</si>
  <si>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</si>
  <si>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</si>
  <si>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</si>
  <si>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</si>
  <si>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</si>
  <si>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</si>
  <si>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</si>
  <si>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</si>
  <si>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</si>
  <si>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</si>
  <si>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</si>
  <si>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</si>
  <si>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Congo, the Democratic Republic of the</t>
  </si>
  <si>
    <t>Cook Islands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</si>
  <si>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</si>
  <si>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</si>
  <si>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</si>
  <si>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</si>
  <si>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</si>
  <si>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</si>
  <si>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</si>
  <si>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</si>
  <si>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</si>
  <si>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</si>
  <si>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</si>
  <si>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</si>
  <si>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</si>
  <si>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</si>
  <si>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</si>
  <si>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</si>
  <si>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</si>
  <si>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</si>
  <si>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</si>
  <si>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</si>
  <si>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</si>
  <si>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</si>
  <si>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</si>
  <si>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</si>
  <si>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</si>
  <si>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</si>
  <si>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</si>
  <si>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</si>
  <si>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</si>
  <si>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</si>
  <si>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</si>
  <si>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</si>
  <si>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</si>
  <si>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</si>
  <si>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</si>
  <si>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</si>
  <si>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</si>
  <si>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</si>
  <si>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</si>
  <si>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</si>
  <si>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</si>
  <si>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</si>
  <si>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</si>
  <si>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</si>
  <si>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</si>
  <si>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</si>
  <si>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</si>
  <si>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</si>
  <si>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</si>
  <si>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</si>
  <si>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</si>
  <si>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</si>
  <si>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</si>
  <si>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</si>
  <si>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</si>
  <si>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</si>
  <si>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</si>
  <si>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</si>
  <si>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</si>
  <si>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</si>
  <si>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</si>
  <si>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</si>
  <si>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</si>
  <si>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</si>
  <si>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</si>
  <si>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</si>
  <si>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</si>
  <si>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</si>
  <si>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</si>
  <si>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</si>
  <si>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</si>
  <si>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</si>
  <si>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</si>
  <si>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</si>
  <si>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</si>
  <si>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</si>
  <si>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</si>
  <si>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</si>
  <si>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</si>
  <si>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</si>
  <si>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</si>
  <si>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</si>
  <si>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</si>
  <si>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</si>
  <si>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</si>
  <si>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</si>
  <si>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</si>
  <si>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</si>
  <si>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</si>
  <si>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</si>
  <si>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</si>
  <si>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</si>
  <si>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</si>
  <si>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</si>
  <si>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</si>
  <si>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</si>
  <si>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</si>
  <si>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</si>
  <si>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</si>
  <si>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</si>
  <si>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</si>
  <si>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</si>
  <si>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</si>
  <si>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</si>
  <si>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</si>
  <si>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</si>
  <si>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</si>
  <si>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</si>
  <si>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</si>
  <si>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</si>
  <si>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</si>
  <si>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</si>
  <si>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North Korea</t>
  </si>
  <si>
    <t>Norway</t>
  </si>
  <si>
    <t>Not Country-Specific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</si>
  <si>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</si>
  <si>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</si>
  <si>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</si>
  <si>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</si>
  <si>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</si>
  <si>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</si>
  <si>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</si>
  <si>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</si>
  <si>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</si>
  <si>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</si>
  <si>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</si>
  <si>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</si>
  <si>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</si>
  <si>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</si>
  <si>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</si>
  <si>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</si>
  <si>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</si>
  <si>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</si>
  <si>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Saint Barthelemy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</si>
  <si>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</si>
  <si>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</si>
  <si>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</si>
  <si>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</si>
  <si>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</si>
  <si>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</si>
  <si>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</si>
  <si>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</si>
  <si>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</si>
  <si>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</si>
  <si>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</si>
  <si>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</si>
  <si>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</si>
  <si>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</si>
  <si>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</si>
  <si>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</si>
  <si>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</si>
  <si>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</si>
  <si>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</si>
  <si>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</si>
  <si>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</si>
  <si>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Korea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</si>
  <si>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</si>
  <si>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</si>
  <si>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</si>
  <si>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</si>
  <si>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</si>
  <si>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</si>
  <si>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</si>
  <si>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</si>
  <si>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</si>
  <si>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</si>
  <si>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</si>
  <si>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</si>
  <si>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</si>
  <si>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</si>
  <si>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</si>
  <si>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</si>
  <si>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</si>
  <si>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</si>
  <si>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</si>
  <si>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</si>
  <si>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</si>
  <si>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</si>
  <si>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</si>
  <si>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</si>
  <si>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</si>
  <si>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</si>
  <si>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</si>
  <si>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</si>
  <si>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</si>
  <si>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</si>
  <si>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</si>
  <si>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</si>
  <si>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</si>
  <si>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Venezuela, Bolivarian Republic of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</si>
  <si>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</si>
  <si>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</si>
  <si>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</si>
  <si>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</si>
  <si>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</si>
  <si>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</si>
  <si>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</si>
  <si>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Countries</t>
  </si>
  <si>
    <t>Unit Type</t>
  </si>
  <si>
    <t>Days</t>
  </si>
  <si>
    <t>Survey staff travel/accommodation/subsistence units</t>
  </si>
  <si>
    <t>Journeys</t>
  </si>
  <si>
    <t>Nights</t>
  </si>
  <si>
    <t>Quantity  (no. of units x no. of days)</t>
  </si>
  <si>
    <t>Day units</t>
  </si>
  <si>
    <t>Attendee units</t>
  </si>
  <si>
    <t>Single units</t>
  </si>
  <si>
    <t>Attendees</t>
  </si>
  <si>
    <t>Events/Dissemination</t>
  </si>
  <si>
    <t>Catering</t>
  </si>
  <si>
    <t>Conference Package</t>
  </si>
  <si>
    <t>Marketing/Advertising</t>
  </si>
  <si>
    <t>Venue</t>
  </si>
  <si>
    <t xml:space="preserve">Cost per Unit per day (£) </t>
  </si>
  <si>
    <t>Unit</t>
  </si>
  <si>
    <t>Full list</t>
  </si>
  <si>
    <t>Units</t>
  </si>
  <si>
    <t>Flights</t>
  </si>
  <si>
    <t>Instances</t>
  </si>
  <si>
    <t>Respondents</t>
  </si>
  <si>
    <t>Flight Units</t>
  </si>
  <si>
    <t>Journey Units</t>
  </si>
  <si>
    <t>Night Units</t>
  </si>
  <si>
    <t>Single Return List</t>
  </si>
  <si>
    <t>Single</t>
  </si>
  <si>
    <t>Return</t>
  </si>
  <si>
    <t>Principal Investigator</t>
  </si>
  <si>
    <t>Research Assistant</t>
  </si>
  <si>
    <t>Co-Principal Investigator</t>
  </si>
  <si>
    <t>Other</t>
  </si>
  <si>
    <t>PI Role list</t>
  </si>
  <si>
    <t>Other Role list</t>
  </si>
  <si>
    <t>Event Coordinator</t>
  </si>
  <si>
    <t>Event Manager</t>
  </si>
  <si>
    <t>Project Manager</t>
  </si>
  <si>
    <t>If project is an event, please enter the number of participants:</t>
  </si>
  <si>
    <t>[insert number of participants here]</t>
  </si>
  <si>
    <r>
      <t xml:space="preserve">Role </t>
    </r>
    <r>
      <rPr>
        <i/>
        <sz val="11"/>
        <color theme="0"/>
        <rFont val="Calibri"/>
        <family val="2"/>
        <scheme val="minor"/>
      </rPr>
      <t>(e.g. Research Assistant, Project Manager, etc.</t>
    </r>
    <r>
      <rPr>
        <sz val="11"/>
        <color theme="0"/>
        <rFont val="Calibri"/>
        <family val="2"/>
        <scheme val="minor"/>
      </rPr>
      <t xml:space="preserve">) </t>
    </r>
  </si>
  <si>
    <r>
      <t xml:space="preserve">Justification </t>
    </r>
    <r>
      <rPr>
        <sz val="11"/>
        <color theme="0"/>
        <rFont val="Calibri"/>
        <family val="2"/>
        <scheme val="minor"/>
      </rPr>
      <t>(</t>
    </r>
    <r>
      <rPr>
        <i/>
        <sz val="11"/>
        <color theme="0"/>
        <rFont val="Calibri"/>
        <family val="2"/>
        <scheme val="minor"/>
      </rPr>
      <t>e.g. RA to perform data analysis and produce data reports)</t>
    </r>
  </si>
  <si>
    <r>
      <rPr>
        <b/>
        <sz val="11"/>
        <color theme="0"/>
        <rFont val="Calibri"/>
        <family val="2"/>
        <scheme val="minor"/>
      </rPr>
      <t>Is this cost part of a subcontract?</t>
    </r>
    <r>
      <rPr>
        <sz val="11"/>
        <color theme="0"/>
        <rFont val="Calibri"/>
        <family val="2"/>
        <scheme val="minor"/>
      </rPr>
      <t xml:space="preserve"> If yes, please specify name of supplier </t>
    </r>
  </si>
  <si>
    <r>
      <t>Role</t>
    </r>
    <r>
      <rPr>
        <sz val="11"/>
        <color theme="0"/>
        <rFont val="Calibri"/>
        <family val="2"/>
        <scheme val="minor"/>
      </rPr>
      <t xml:space="preserve"> </t>
    </r>
  </si>
  <si>
    <r>
      <t>Description of item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 xml:space="preserve">(e.g. 5 surveyors at 20 days each) </t>
    </r>
  </si>
  <si>
    <r>
      <t xml:space="preserve">Justification </t>
    </r>
    <r>
      <rPr>
        <i/>
        <sz val="11"/>
        <color theme="0"/>
        <rFont val="Calibri"/>
        <family val="2"/>
        <scheme val="minor"/>
      </rPr>
      <t>(e.g. surveyors time will be used to interview 30 households)</t>
    </r>
  </si>
  <si>
    <r>
      <t xml:space="preserve">Description of item </t>
    </r>
    <r>
      <rPr>
        <i/>
        <sz val="11"/>
        <color theme="0"/>
        <rFont val="Calibri"/>
        <family val="2"/>
        <scheme val="minor"/>
      </rPr>
      <t>(e.g.  daily transport to/from, daily subsistence allowance, daily accommodation costs)</t>
    </r>
  </si>
  <si>
    <r>
      <t xml:space="preserve">Justification </t>
    </r>
    <r>
      <rPr>
        <i/>
        <sz val="11"/>
        <color theme="0"/>
        <rFont val="Calibri"/>
        <family val="2"/>
        <scheme val="minor"/>
      </rPr>
      <t>(e.g. surveyors visit to 10 districts to carry out baseline survey)</t>
    </r>
  </si>
  <si>
    <r>
      <t>Description of item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(e.g. rental of 15 tablets for 30 days each, cost per unit per day)</t>
    </r>
  </si>
  <si>
    <r>
      <t>Justification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(e.g. tablet rental to conduct primary data collection at 200 households)</t>
    </r>
  </si>
  <si>
    <r>
      <t>Description of item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(e.g. purchase of 15 tablets)</t>
    </r>
  </si>
  <si>
    <r>
      <t>Justification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(e.g. tablet purchase to conduct primary data collection at 200 households)</t>
    </r>
  </si>
  <si>
    <r>
      <t>Description of item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(e.g. network provider charges, daily cost)</t>
    </r>
  </si>
  <si>
    <r>
      <t>Justification</t>
    </r>
    <r>
      <rPr>
        <b/>
        <i/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(e.g. phone service provider charges incurred conducting survey)</t>
    </r>
  </si>
  <si>
    <r>
      <t xml:space="preserve">Justification </t>
    </r>
    <r>
      <rPr>
        <i/>
        <sz val="11"/>
        <color theme="0"/>
        <rFont val="Calibri"/>
        <family val="2"/>
        <scheme val="minor"/>
      </rPr>
      <t>(e.g. purchase of data set to analyse consumer behaviour in 20 districts in Rwanda)</t>
    </r>
  </si>
  <si>
    <r>
      <t>Description of item</t>
    </r>
    <r>
      <rPr>
        <sz val="11"/>
        <color theme="0"/>
        <rFont val="Calibri"/>
        <family val="2"/>
        <scheme val="minor"/>
      </rPr>
      <t xml:space="preserve"> (</t>
    </r>
    <r>
      <rPr>
        <i/>
        <sz val="11"/>
        <color theme="0"/>
        <rFont val="Calibri"/>
        <family val="2"/>
        <scheme val="minor"/>
      </rPr>
      <t>e.g.  payment for trainer for 1 day training workshop for 30 field staff)</t>
    </r>
  </si>
  <si>
    <r>
      <t xml:space="preserve">Justification </t>
    </r>
    <r>
      <rPr>
        <sz val="11"/>
        <color theme="0"/>
        <rFont val="Calibri"/>
        <family val="2"/>
        <scheme val="minor"/>
      </rPr>
      <t>(</t>
    </r>
    <r>
      <rPr>
        <i/>
        <sz val="11"/>
        <color theme="0"/>
        <rFont val="Calibri"/>
        <family val="2"/>
        <scheme val="minor"/>
      </rPr>
      <t>e.g. to provide data analysis training for back checkers and enumerators)</t>
    </r>
  </si>
  <si>
    <r>
      <t>Description of item</t>
    </r>
    <r>
      <rPr>
        <i/>
        <sz val="11"/>
        <color theme="0"/>
        <rFont val="Calibri"/>
        <family val="2"/>
        <scheme val="minor"/>
      </rPr>
      <t xml:space="preserve"> (e.g.  food for 10 participants attending workshop)</t>
    </r>
  </si>
  <si>
    <r>
      <t>Justification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(e.g. discussion with policy makers on the research findings)</t>
    </r>
  </si>
  <si>
    <r>
      <t>Description of item</t>
    </r>
    <r>
      <rPr>
        <i/>
        <sz val="11"/>
        <color theme="0"/>
        <rFont val="Calibri"/>
        <family val="2"/>
        <scheme val="minor"/>
      </rPr>
      <t xml:space="preserve"> (e.g.  Venue/food package for 10 participants attending workshop)</t>
    </r>
  </si>
  <si>
    <r>
      <t>Description of item</t>
    </r>
    <r>
      <rPr>
        <i/>
        <sz val="11"/>
        <color theme="0"/>
        <rFont val="Calibri"/>
        <family val="2"/>
        <scheme val="minor"/>
      </rPr>
      <t xml:space="preserve"> (e.g.  Venue for 10 participant workshop)</t>
    </r>
  </si>
  <si>
    <r>
      <t xml:space="preserve">Justification </t>
    </r>
    <r>
      <rPr>
        <i/>
        <sz val="11"/>
        <color theme="0"/>
        <rFont val="Calibri"/>
        <family val="2"/>
        <scheme val="minor"/>
      </rPr>
      <t>(e.g. to increase RA capacity to analyse and report on the findings for the project)</t>
    </r>
  </si>
  <si>
    <r>
      <t>Description of item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(e.g. 1 return flight for PI travel from London to Lusaka)</t>
    </r>
  </si>
  <si>
    <r>
      <t>Airfare (</t>
    </r>
    <r>
      <rPr>
        <b/>
        <i/>
        <sz val="11"/>
        <color theme="0"/>
        <rFont val="Calibri"/>
        <family val="2"/>
        <scheme val="minor"/>
      </rPr>
      <t>£)</t>
    </r>
  </si>
  <si>
    <r>
      <t xml:space="preserve">Justification </t>
    </r>
    <r>
      <rPr>
        <i/>
        <sz val="11"/>
        <color theme="0"/>
        <rFont val="Calibri"/>
        <family val="2"/>
        <scheme val="minor"/>
      </rPr>
      <t>(e.g. trip to visit policymakers in Lusaka)</t>
    </r>
  </si>
  <si>
    <r>
      <t xml:space="preserve">Description of item </t>
    </r>
    <r>
      <rPr>
        <i/>
        <sz val="11"/>
        <color theme="0"/>
        <rFont val="Calibri"/>
        <family val="2"/>
        <scheme val="minor"/>
      </rPr>
      <t>(e.g. fuel for car for 10 days at £5/day)</t>
    </r>
  </si>
  <si>
    <r>
      <t>Justification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(e.g. RA to conduct field visits)</t>
    </r>
  </si>
  <si>
    <r>
      <t xml:space="preserve">Description of item </t>
    </r>
    <r>
      <rPr>
        <i/>
        <sz val="11"/>
        <color theme="0"/>
        <rFont val="Calibri"/>
        <family val="2"/>
        <scheme val="minor"/>
      </rPr>
      <t>(e.g. accommodation for 1 Research Assistant)</t>
    </r>
  </si>
  <si>
    <r>
      <t xml:space="preserve">Justification </t>
    </r>
    <r>
      <rPr>
        <i/>
        <sz val="11"/>
        <color theme="0"/>
        <rFont val="Calibri"/>
        <family val="2"/>
        <scheme val="minor"/>
      </rPr>
      <t>(e.g. trip to meet with field staff in Lahore)</t>
    </r>
  </si>
  <si>
    <r>
      <t xml:space="preserve">Description of item </t>
    </r>
    <r>
      <rPr>
        <i/>
        <sz val="11"/>
        <color theme="0"/>
        <rFont val="Calibri"/>
        <family val="2"/>
        <scheme val="minor"/>
      </rPr>
      <t>(e.g. subsistence for 1 Research Assistant)</t>
    </r>
  </si>
  <si>
    <r>
      <t xml:space="preserve">Description of item </t>
    </r>
    <r>
      <rPr>
        <i/>
        <sz val="11"/>
        <color theme="0"/>
        <rFont val="Calibri"/>
        <family val="2"/>
        <scheme val="minor"/>
      </rPr>
      <t>(e.g. transport to/from London airport for PI)</t>
    </r>
  </si>
  <si>
    <t>Libera</t>
  </si>
  <si>
    <t>Vietnam</t>
  </si>
  <si>
    <t>IGC USE ONLY</t>
  </si>
  <si>
    <t>Contracting Party Name</t>
  </si>
  <si>
    <t>Contract Reference</t>
  </si>
  <si>
    <t>Funding Stream Reference</t>
  </si>
  <si>
    <t>Contracting Party Type</t>
  </si>
  <si>
    <t>Individual</t>
  </si>
  <si>
    <t>Institution</t>
  </si>
  <si>
    <t>Other travel</t>
  </si>
  <si>
    <t>Tech equipment rental</t>
  </si>
  <si>
    <t>Tech equipment purchase</t>
  </si>
  <si>
    <t>Research Project/Event Budget</t>
  </si>
  <si>
    <t xml:space="preserve">Please use the budget breakdown to justify your project/event costs. Provide line by line information, adding rows where required, for each cost that is specific to your project/event. </t>
  </si>
  <si>
    <t xml:space="preserve">We strongly advise that you refer to the budget guidance in the 'Guidelines for applicants' manual before completing your project/event budget. </t>
  </si>
  <si>
    <t xml:space="preserve">Duration of project/event: </t>
  </si>
  <si>
    <t>Incentives</t>
  </si>
  <si>
    <t>Stationery</t>
  </si>
  <si>
    <t>Communications</t>
  </si>
  <si>
    <t>CONTRACT SUMMARY</t>
  </si>
  <si>
    <t>To add additional rows in a given section, right-click the row numbers section and select 'Insert'. A new row will be inserted above your row selection in the relevant table.</t>
  </si>
  <si>
    <t>Research staff</t>
  </si>
  <si>
    <t>PLEASE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</si>
</sst>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£&quot;#,##0"/>
    <numFmt numFmtId="166" formatCode="&quot;£&quot;#,##0.0000"/>
  </numFmts>
  <fonts count="3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7" tint="-0.249977111117893"/>
      <name val="Calibri"/>
      <family val="2"/>
      <scheme val="minor"/>
    </font>
    <font>
      <b/>
      <sz val="28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8"/>
      <color rgb="FF70008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7" tint="0.39997558519241921"/>
      </left>
      <right/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0" xfId="0" applyBorder="1"/>
    <xf numFmtId="0" fontId="4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/>
    <xf numFmtId="0" fontId="4" fillId="0" borderId="0" xfId="0" applyFont="1" applyBorder="1"/>
    <xf numFmtId="0" fontId="10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2" fillId="3" borderId="2" xfId="0" applyFont="1" applyFill="1" applyBorder="1" applyAlignment="1">
      <alignment vertical="center"/>
    </xf>
    <xf numFmtId="0" fontId="13" fillId="0" borderId="0" xfId="0" applyFont="1"/>
    <xf numFmtId="0" fontId="7" fillId="2" borderId="5" xfId="0" applyFont="1" applyFill="1" applyBorder="1"/>
    <xf numFmtId="0" fontId="14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7" fillId="0" borderId="13" xfId="0" applyFont="1" applyFill="1" applyBorder="1"/>
    <xf numFmtId="0" fontId="17" fillId="0" borderId="5" xfId="0" applyFont="1" applyBorder="1"/>
    <xf numFmtId="0" fontId="4" fillId="0" borderId="17" xfId="0" applyFont="1" applyFill="1" applyBorder="1"/>
    <xf numFmtId="0" fontId="18" fillId="0" borderId="0" xfId="0" applyFont="1" applyFill="1"/>
    <xf numFmtId="0" fontId="20" fillId="0" borderId="0" xfId="0" applyFont="1"/>
    <xf numFmtId="165" fontId="1" fillId="0" borderId="0" xfId="0" applyNumberFormat="1" applyFont="1" applyBorder="1"/>
    <xf numFmtId="165" fontId="0" fillId="0" borderId="0" xfId="0" applyNumberFormat="1" applyFill="1" applyBorder="1"/>
    <xf numFmtId="165" fontId="4" fillId="0" borderId="0" xfId="0" applyNumberFormat="1" applyFont="1" applyFill="1" applyBorder="1"/>
    <xf numFmtId="165" fontId="4" fillId="0" borderId="0" xfId="0" applyNumberFormat="1" applyFont="1" applyBorder="1"/>
    <xf numFmtId="0" fontId="0" fillId="3" borderId="6" xfId="0" applyFill="1" applyBorder="1"/>
    <xf numFmtId="0" fontId="7" fillId="2" borderId="4" xfId="0" applyFont="1" applyFill="1" applyBorder="1"/>
    <xf numFmtId="0" fontId="10" fillId="0" borderId="0" xfId="0" applyFont="1" applyBorder="1"/>
    <xf numFmtId="165" fontId="0" fillId="0" borderId="0" xfId="0" applyNumberFormat="1" applyBorder="1"/>
    <xf numFmtId="0" fontId="23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65" fontId="25" fillId="0" borderId="0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17" fillId="0" borderId="0" xfId="0" applyFont="1"/>
    <xf numFmtId="0" fontId="23" fillId="0" borderId="0" xfId="0" applyFont="1" applyBorder="1"/>
    <xf numFmtId="165" fontId="10" fillId="3" borderId="7" xfId="0" applyNumberFormat="1" applyFont="1" applyFill="1" applyBorder="1"/>
    <xf numFmtId="0" fontId="22" fillId="3" borderId="5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3" fillId="4" borderId="6" xfId="0" applyFont="1" applyFill="1" applyBorder="1"/>
    <xf numFmtId="165" fontId="21" fillId="4" borderId="6" xfId="0" applyNumberFormat="1" applyFont="1" applyFill="1" applyBorder="1" applyAlignment="1">
      <alignment vertical="center"/>
    </xf>
    <xf numFmtId="165" fontId="21" fillId="4" borderId="6" xfId="0" applyNumberFormat="1" applyFont="1" applyFill="1" applyBorder="1" applyAlignment="1">
      <alignment horizontal="right" vertical="center"/>
    </xf>
    <xf numFmtId="0" fontId="4" fillId="4" borderId="6" xfId="0" applyFont="1" applyFill="1" applyBorder="1"/>
    <xf numFmtId="165" fontId="21" fillId="4" borderId="6" xfId="0" applyNumberFormat="1" applyFont="1" applyFill="1" applyBorder="1" applyAlignment="1">
      <alignment horizontal="left" vertical="center"/>
    </xf>
    <xf numFmtId="0" fontId="0" fillId="4" borderId="6" xfId="0" applyFill="1" applyBorder="1"/>
    <xf numFmtId="165" fontId="10" fillId="4" borderId="7" xfId="0" applyNumberFormat="1" applyFont="1" applyFill="1" applyBorder="1"/>
    <xf numFmtId="0" fontId="29" fillId="0" borderId="0" xfId="0" applyFont="1" applyFill="1" applyAlignment="1">
      <alignment horizontal="left" vertical="center"/>
    </xf>
    <xf numFmtId="0" fontId="4" fillId="0" borderId="14" xfId="0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165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165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165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165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165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4" fillId="0" borderId="41" xfId="0" applyFont="1" applyFill="1" applyBorder="1" applyAlignment="1" applyProtection="1">
      <alignment horizontal="left" vertical="center" wrapText="1"/>
      <protection locked="0"/>
    </xf>
    <xf numFmtId="0" fontId="4" fillId="0" borderId="33" xfId="0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18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left" vertical="center"/>
      <protection locked="0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49" fontId="0" fillId="0" borderId="0" xfId="0" applyNumberFormat="1" applyFill="1" applyBorder="1"/>
    <xf numFmtId="49" fontId="0" fillId="0" borderId="0" xfId="0" applyNumberFormat="1" applyBorder="1"/>
    <xf numFmtId="166" fontId="10" fillId="0" borderId="8" xfId="0" applyNumberFormat="1" applyFont="1" applyFill="1" applyBorder="1" applyAlignment="1">
      <alignment vertical="center"/>
    </xf>
    <xf numFmtId="166" fontId="7" fillId="2" borderId="7" xfId="0" applyNumberFormat="1" applyFont="1" applyFill="1" applyBorder="1" applyAlignment="1">
      <alignment horizontal="right"/>
    </xf>
    <xf numFmtId="166" fontId="17" fillId="0" borderId="7" xfId="0" applyNumberFormat="1" applyFont="1" applyBorder="1" applyAlignment="1">
      <alignment horizontal="right"/>
    </xf>
    <xf numFmtId="166" fontId="7" fillId="2" borderId="8" xfId="0" applyNumberFormat="1" applyFont="1" applyFill="1" applyBorder="1" applyAlignment="1">
      <alignment horizontal="right"/>
    </xf>
    <xf numFmtId="166" fontId="12" fillId="0" borderId="1" xfId="0" applyNumberFormat="1" applyFont="1" applyFill="1" applyBorder="1" applyAlignment="1">
      <alignment horizontal="right"/>
    </xf>
    <xf numFmtId="166" fontId="10" fillId="0" borderId="8" xfId="0" applyNumberFormat="1" applyFont="1" applyBorder="1" applyAlignment="1">
      <alignment vertical="center"/>
    </xf>
    <xf numFmtId="166" fontId="10" fillId="0" borderId="7" xfId="0" applyNumberFormat="1" applyFont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>
      <alignment horizontal="center" vertical="center"/>
    </xf>
    <xf numFmtId="166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4" xfId="0" applyNumberFormat="1" applyFont="1" applyBorder="1" applyAlignment="1" applyProtection="1">
      <alignment horizontal="center" vertical="center" wrapText="1"/>
      <protection locked="0"/>
    </xf>
    <xf numFmtId="166" fontId="4" fillId="0" borderId="15" xfId="0" applyNumberFormat="1" applyFont="1" applyBorder="1" applyAlignment="1" applyProtection="1">
      <alignment horizontal="center" vertical="center" wrapText="1"/>
      <protection locked="0"/>
    </xf>
    <xf numFmtId="166" fontId="4" fillId="0" borderId="21" xfId="0" applyNumberFormat="1" applyFont="1" applyBorder="1" applyAlignment="1" applyProtection="1">
      <alignment horizontal="center" vertical="center" wrapText="1"/>
      <protection locked="0"/>
    </xf>
    <xf numFmtId="166" fontId="4" fillId="0" borderId="16" xfId="0" applyNumberFormat="1" applyFont="1" applyBorder="1" applyAlignment="1" applyProtection="1">
      <alignment horizontal="center" vertical="center" wrapText="1"/>
      <protection locked="0"/>
    </xf>
    <xf numFmtId="166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4" xfId="0" applyNumberFormat="1" applyFont="1" applyFill="1" applyBorder="1" applyAlignment="1" applyProtection="1">
      <alignment horizontal="center" vertical="center"/>
      <protection locked="0"/>
    </xf>
    <xf numFmtId="166" fontId="4" fillId="0" borderId="22" xfId="0" applyNumberFormat="1" applyFont="1" applyFill="1" applyBorder="1" applyAlignment="1" applyProtection="1">
      <alignment horizontal="center" vertical="center"/>
      <protection locked="0"/>
    </xf>
    <xf numFmtId="166" fontId="4" fillId="0" borderId="16" xfId="0" applyNumberFormat="1" applyFont="1" applyFill="1" applyBorder="1" applyAlignment="1" applyProtection="1">
      <alignment horizontal="center" vertical="center"/>
      <protection locked="0"/>
    </xf>
    <xf numFmtId="166" fontId="3" fillId="0" borderId="14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166" fontId="3" fillId="0" borderId="16" xfId="0" applyNumberFormat="1" applyFont="1" applyFill="1" applyBorder="1" applyAlignment="1" applyProtection="1">
      <alignment horizontal="center" vertical="center"/>
      <protection locked="0"/>
    </xf>
    <xf numFmtId="166" fontId="4" fillId="0" borderId="15" xfId="0" applyNumberFormat="1" applyFont="1" applyFill="1" applyBorder="1" applyAlignment="1" applyProtection="1">
      <alignment horizontal="center" vertical="center"/>
      <protection locked="0"/>
    </xf>
    <xf numFmtId="2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4" xfId="0" applyNumberFormat="1" applyFont="1" applyFill="1" applyBorder="1" applyAlignment="1" applyProtection="1">
      <alignment horizontal="center" vertical="center"/>
      <protection locked="0"/>
    </xf>
    <xf numFmtId="2" fontId="4" fillId="0" borderId="15" xfId="0" applyNumberFormat="1" applyFont="1" applyFill="1" applyBorder="1" applyAlignment="1" applyProtection="1">
      <alignment horizontal="center" vertical="center"/>
      <protection locked="0"/>
    </xf>
    <xf numFmtId="2" fontId="4" fillId="0" borderId="16" xfId="0" applyNumberFormat="1" applyFont="1" applyFill="1" applyBorder="1" applyAlignment="1" applyProtection="1">
      <alignment horizontal="center" vertical="center"/>
      <protection locked="0"/>
    </xf>
    <xf numFmtId="2" fontId="4" fillId="0" borderId="22" xfId="0" applyNumberFormat="1" applyFont="1" applyFill="1" applyBorder="1" applyAlignment="1" applyProtection="1">
      <alignment horizontal="center" vertic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2" fontId="3" fillId="0" borderId="22" xfId="0" applyNumberFormat="1" applyFont="1" applyFill="1" applyBorder="1" applyAlignment="1" applyProtection="1">
      <alignment horizontal="center" vertical="center"/>
      <protection locked="0"/>
    </xf>
    <xf numFmtId="2" fontId="3" fillId="0" borderId="16" xfId="0" applyNumberFormat="1" applyFont="1" applyFill="1" applyBorder="1" applyAlignment="1" applyProtection="1">
      <alignment horizontal="center" vertical="center"/>
      <protection locked="0"/>
    </xf>
    <xf numFmtId="2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6" xfId="0" applyNumberFormat="1" applyFont="1" applyBorder="1" applyAlignment="1" applyProtection="1">
      <alignment horizontal="center" vertical="center" wrapText="1"/>
      <protection locked="0"/>
    </xf>
    <xf numFmtId="2" fontId="4" fillId="0" borderId="14" xfId="0" applyNumberFormat="1" applyFont="1" applyBorder="1" applyAlignment="1" applyProtection="1">
      <alignment horizontal="center" vertical="center" wrapText="1"/>
      <protection locked="0"/>
    </xf>
    <xf numFmtId="2" fontId="4" fillId="0" borderId="2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3" fillId="0" borderId="0" xfId="0" applyFont="1" applyBorder="1" applyAlignment="1" applyProtection="1">
      <alignment vertical="center" wrapText="1"/>
      <protection locked="0"/>
    </xf>
    <xf numFmtId="0" fontId="7" fillId="2" borderId="7" xfId="0" applyFont="1" applyFill="1" applyBorder="1" applyAlignment="1">
      <alignment horizontal="right" wrapText="1"/>
    </xf>
    <xf numFmtId="0" fontId="16" fillId="0" borderId="7" xfId="0" applyFont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5" fillId="3" borderId="3" xfId="0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wrapText="1"/>
    </xf>
    <xf numFmtId="0" fontId="25" fillId="0" borderId="0" xfId="0" applyFont="1" applyBorder="1" applyAlignment="1">
      <alignment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0" fontId="21" fillId="4" borderId="6" xfId="0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0" borderId="0" xfId="0" applyProtection="1">
      <protection locked="0"/>
    </xf>
    <xf numFmtId="0" fontId="30" fillId="0" borderId="7" xfId="0" applyFont="1" applyFill="1" applyBorder="1" applyAlignment="1" applyProtection="1">
      <alignment horizontal="center" vertical="center" wrapText="1"/>
      <protection locked="0"/>
    </xf>
    <xf numFmtId="0" fontId="30" fillId="0" borderId="8" xfId="0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165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Fill="1" applyBorder="1" applyAlignment="1" applyProtection="1">
      <alignment horizontal="center" vertical="center" wrapText="1"/>
      <protection locked="0"/>
    </xf>
    <xf numFmtId="16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7" xfId="0" applyFont="1" applyFill="1" applyBorder="1" applyAlignment="1" applyProtection="1">
      <alignment horizontal="center" vertical="center" wrapText="1"/>
      <protection locked="0"/>
    </xf>
    <xf numFmtId="0" fontId="30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65" fontId="30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protection locked="0"/>
    </xf>
    <xf numFmtId="164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0" fillId="0" borderId="10" xfId="0" applyFont="1" applyFill="1" applyBorder="1" applyAlignment="1" applyProtection="1">
      <alignment horizontal="center" vertical="center"/>
      <protection locked="0"/>
    </xf>
    <xf numFmtId="165" fontId="30" fillId="0" borderId="10" xfId="0" applyNumberFormat="1" applyFont="1" applyFill="1" applyBorder="1" applyAlignment="1" applyProtection="1">
      <alignment horizontal="center" vertical="center"/>
      <protection locked="0"/>
    </xf>
    <xf numFmtId="0" fontId="30" fillId="0" borderId="8" xfId="0" applyFont="1" applyFill="1" applyBorder="1" applyAlignment="1" applyProtection="1">
      <alignment horizontal="center" vertical="center"/>
      <protection locked="0"/>
    </xf>
    <xf numFmtId="165" fontId="30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5" fontId="21" fillId="4" borderId="6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25" fillId="0" borderId="0" xfId="0" applyFont="1" applyBorder="1" applyAlignment="1" applyProtection="1">
      <alignment vertical="center"/>
      <protection locked="0"/>
    </xf>
    <xf numFmtId="166" fontId="2" fillId="2" borderId="12" xfId="0" applyNumberFormat="1" applyFont="1" applyFill="1" applyBorder="1" applyAlignment="1" applyProtection="1">
      <alignment horizontal="center"/>
    </xf>
    <xf numFmtId="166" fontId="10" fillId="0" borderId="8" xfId="0" applyNumberFormat="1" applyFont="1" applyBorder="1" applyAlignment="1">
      <alignment horizontal="right" vertical="center"/>
    </xf>
    <xf numFmtId="166" fontId="4" fillId="0" borderId="40" xfId="0" applyNumberFormat="1" applyFont="1" applyFill="1" applyBorder="1" applyAlignment="1" applyProtection="1">
      <alignment horizontal="center" vertical="center" wrapText="1"/>
    </xf>
    <xf numFmtId="166" fontId="4" fillId="0" borderId="39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Border="1" applyProtection="1"/>
    <xf numFmtId="0" fontId="0" fillId="0" borderId="0" xfId="0" applyProtection="1"/>
    <xf numFmtId="49" fontId="0" fillId="0" borderId="0" xfId="0" applyNumberFormat="1" applyProtection="1"/>
    <xf numFmtId="0" fontId="26" fillId="0" borderId="24" xfId="0" applyFont="1" applyBorder="1" applyAlignment="1" applyProtection="1">
      <alignment vertical="center"/>
    </xf>
    <xf numFmtId="0" fontId="0" fillId="0" borderId="25" xfId="0" applyBorder="1" applyAlignment="1" applyProtection="1">
      <alignment wrapText="1"/>
    </xf>
    <xf numFmtId="0" fontId="0" fillId="0" borderId="25" xfId="0" applyBorder="1" applyProtection="1"/>
    <xf numFmtId="0" fontId="0" fillId="0" borderId="26" xfId="0" applyBorder="1" applyProtection="1"/>
    <xf numFmtId="0" fontId="0" fillId="0" borderId="27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0" fontId="0" fillId="0" borderId="28" xfId="0" applyFont="1" applyBorder="1" applyProtection="1"/>
    <xf numFmtId="0" fontId="0" fillId="0" borderId="29" xfId="0" applyFont="1" applyBorder="1" applyProtection="1"/>
    <xf numFmtId="0" fontId="0" fillId="0" borderId="30" xfId="0" applyFont="1" applyBorder="1" applyAlignment="1" applyProtection="1">
      <alignment wrapText="1"/>
    </xf>
    <xf numFmtId="0" fontId="0" fillId="0" borderId="30" xfId="0" applyFont="1" applyBorder="1" applyProtection="1"/>
    <xf numFmtId="0" fontId="0" fillId="0" borderId="31" xfId="0" applyFont="1" applyBorder="1" applyProtection="1"/>
    <xf numFmtId="0" fontId="0" fillId="0" borderId="0" xfId="0" applyAlignment="1" applyProtection="1">
      <alignment wrapText="1"/>
    </xf>
    <xf numFmtId="166" fontId="5" fillId="2" borderId="12" xfId="0" applyNumberFormat="1" applyFont="1" applyFill="1" applyBorder="1" applyAlignment="1" applyProtection="1">
      <alignment horizontal="right"/>
    </xf>
    <xf numFmtId="166" fontId="4" fillId="0" borderId="13" xfId="0" applyNumberFormat="1" applyFont="1" applyFill="1" applyBorder="1" applyAlignment="1" applyProtection="1">
      <alignment horizontal="center" vertical="center" wrapText="1"/>
    </xf>
    <xf numFmtId="166" fontId="4" fillId="0" borderId="13" xfId="0" applyNumberFormat="1" applyFont="1" applyFill="1" applyBorder="1" applyAlignment="1" applyProtection="1">
      <alignment horizontal="center" vertical="center"/>
    </xf>
    <xf numFmtId="164" fontId="30" fillId="0" borderId="11" xfId="0" applyNumberFormat="1" applyFont="1" applyFill="1" applyBorder="1" applyAlignment="1" applyProtection="1">
      <alignment horizontal="center" vertical="center"/>
      <protection locked="0"/>
    </xf>
    <xf numFmtId="164" fontId="4" fillId="0" borderId="11" xfId="0" applyNumberFormat="1" applyFont="1" applyFill="1" applyBorder="1" applyAlignment="1" applyProtection="1">
      <alignment horizontal="center" vertical="center"/>
      <protection locked="0"/>
    </xf>
    <xf numFmtId="164" fontId="4" fillId="0" borderId="4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Continuous"/>
    </xf>
    <xf numFmtId="0" fontId="0" fillId="0" borderId="8" xfId="0" applyBorder="1"/>
    <xf numFmtId="0" fontId="33" fillId="0" borderId="0" xfId="0" applyFont="1"/>
    <xf numFmtId="0" fontId="30" fillId="6" borderId="4" xfId="0" applyFont="1" applyFill="1" applyBorder="1" applyAlignment="1">
      <alignment horizontal="center" vertical="center" wrapText="1"/>
    </xf>
    <xf numFmtId="0" fontId="30" fillId="6" borderId="11" xfId="0" applyFont="1" applyFill="1" applyBorder="1" applyAlignment="1">
      <alignment horizontal="center" vertical="center" wrapText="1"/>
    </xf>
    <xf numFmtId="0" fontId="30" fillId="6" borderId="44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 applyProtection="1">
      <alignment horizontal="centerContinuous" vertical="center"/>
    </xf>
    <xf numFmtId="0" fontId="30" fillId="7" borderId="43" xfId="0" applyFont="1" applyFill="1" applyBorder="1" applyAlignment="1" applyProtection="1">
      <alignment horizontal="centerContinuous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6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7"/>
          <bgColor theme="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numFmt numFmtId="166" formatCode="&quot;£&quot;#,##0.0000"/>
      <protection locked="0" hidden="0"/>
    </dxf>
    <dxf>
      <numFmt numFmtId="2" formatCode="0.00"/>
      <protection locked="0" hidden="0"/>
    </dxf>
    <dxf>
      <protection locked="0" hidden="0"/>
    </dxf>
    <dxf>
      <alignment textRotation="0" wrapText="1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£&quot;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£&quot;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numFmt numFmtId="166" formatCode="&quot;£&quot;#,##0.0000"/>
      <protection locked="0" hidden="0"/>
    </dxf>
    <dxf>
      <numFmt numFmtId="2" formatCode="0.00"/>
      <protection locked="0" hidden="0"/>
    </dxf>
    <dxf>
      <protection locked="0" hidden="0"/>
    </dxf>
    <dxf>
      <alignment textRotation="0" wrapText="1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166" formatCode="&quot;£&quot;#,##0.0000"/>
      <border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2" formatCode="0.00"/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textRotation="0" wrapText="1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numFmt numFmtId="166" formatCode="&quot;£&quot;#,##0.0000"/>
      <protection locked="0" hidden="0"/>
    </dxf>
    <dxf>
      <numFmt numFmtId="2" formatCode="0.00"/>
      <protection locked="0" hidden="0"/>
    </dxf>
    <dxf>
      <protection locked="0" hidden="0"/>
    </dxf>
    <dxf>
      <alignment textRotation="0" wrapText="1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£&quot;#,##0.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protection locked="0" hidden="0"/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59996337778862885"/>
        </patternFill>
      </fill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0" defaultTableStyle="TableStyleMedium2" defaultPivotStyle="PivotStyleLight16"/>
  <colors>
    <mruColors>
      <color rgb="FF660066"/>
      <color rgb="FF700086"/>
      <color rgb="FF800080"/>
      <color rgb="FF9900CC"/>
      <color rgb="FF6A24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127185</xdr:colOff>
      <xdr:row>1</xdr:row>
      <xdr:rowOff>78440</xdr:rowOff>
    </xdr:from>
    <xdr:to>
      <xdr:col>1</xdr:col>
      <xdr:colOff>1279710</xdr:colOff>
      <xdr:row>3</xdr:row>
      <xdr:rowOff>33618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67" y="313764"/>
          <a:ext cx="1152525" cy="5715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C53:J57" totalsRowShown="0" headerRowDxfId="261" dataDxfId="260" tableBorderDxfId="259">
  <autoFilter ref="C53:J57"/>
  <tableColumns count="8">
    <tableColumn id="1" name="Description of item (e.g. 5 surveyors at 20 days each) " dataDxfId="258"/>
    <tableColumn id="2" name="Unit Type" dataDxfId="257"/>
    <tableColumn id="3" name="Quantity" dataDxfId="256"/>
    <tableColumn id="4" name="Rate (£)" dataDxfId="255"/>
    <tableColumn id="5" name="Total cost (£)" dataDxfId="254">
      <calculatedColumnFormula>ROUND(E54,2)*ROUND(F54,4)</calculatedColumnFormula>
    </tableColumn>
    <tableColumn id="6" name="Justification (e.g. surveyors time will be used to interview 30 households)" dataDxfId="253"/>
    <tableColumn id="7" name="Is this cost part of a subcontract? If yes, please specify name of supplier " dataDxfId="252"/>
    <tableColumn id="9" name="Country" dataDxfId="251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id="12" name="Table12" displayName="Table12" ref="C43:I47" totalsRowShown="0" headerRowDxfId="162" dataDxfId="161" tableBorderDxfId="160">
  <autoFilter ref="C43:I47"/>
  <tableColumns count="7">
    <tableColumn id="1" name="Role (e.g. Research Assistant, Project Manager, etc.) " dataDxfId="159"/>
    <tableColumn id="2" name="Unit Type" dataDxfId="158"/>
    <tableColumn id="3" name="Quantity" dataDxfId="157"/>
    <tableColumn id="4" name="Rate (£)" dataDxfId="156"/>
    <tableColumn id="5" name="Total cost (£)" dataDxfId="155">
      <calculatedColumnFormula>ROUND(E44,2)*ROUND(F44,4)</calculatedColumnFormula>
    </tableColumn>
    <tableColumn id="6" name="Justification (e.g. RA to perform data analysis and produce data reports)" dataDxfId="154"/>
    <tableColumn id="7" name="Is this cost part of a subcontract? If yes, please specify name of supplier " dataDxfId="153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id="13" name="Table13" displayName="Table13" ref="C105:J108" totalsRowShown="0" headerRowDxfId="152" dataDxfId="150" headerRowBorderDxfId="151" tableBorderDxfId="149">
  <autoFilter ref="C105:J108"/>
  <tableColumns count="8">
    <tableColumn id="1" name="Description of item (e.g.  food for 10 participants attending workshop)" dataDxfId="148"/>
    <tableColumn id="2" name="Unit Type" dataDxfId="147"/>
    <tableColumn id="3" name="Quantity" dataDxfId="146"/>
    <tableColumn id="4" name="Cost per Unit (£)" dataDxfId="145"/>
    <tableColumn id="5" name="Total cost (£)" dataDxfId="144">
      <calculatedColumnFormula>ROUND(E106,2)*ROUND(F106,4)</calculatedColumnFormula>
    </tableColumn>
    <tableColumn id="6" name="Justification (e.g. discussion with policy makers on the research findings)" dataDxfId="143"/>
    <tableColumn id="7" name="Is this cost part of a subcontract? If yes, please specify name of supplier " dataDxfId="142"/>
    <tableColumn id="9" name="Country" dataDxfId="141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id="14" name="Table14" displayName="Table14" ref="C109:J112" totalsRowShown="0" headerRowDxfId="140" dataDxfId="138" headerRowBorderDxfId="139" tableBorderDxfId="137">
  <autoFilter ref="C109:J112"/>
  <tableColumns count="8">
    <tableColumn id="1" name="Description of item (e.g.  Venue/food package for 10 participants attending workshop)" dataDxfId="136"/>
    <tableColumn id="2" name="Unit Type" dataDxfId="135"/>
    <tableColumn id="3" name="Quantity" dataDxfId="134"/>
    <tableColumn id="4" name="Cost per Unit (£)" dataDxfId="133"/>
    <tableColumn id="5" name="Total cost (£)" dataDxfId="132">
      <calculatedColumnFormula>ROUND(E110,2)*ROUND(F110,4)</calculatedColumnFormula>
    </tableColumn>
    <tableColumn id="6" name="Justification (e.g. discussion with policy makers on the research findings)" dataDxfId="131"/>
    <tableColumn id="7" name="Is this cost part of a subcontract? If yes, please specify name of supplier " dataDxfId="130"/>
    <tableColumn id="9" name="Country" dataDxfId="129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id="15" name="Table15" displayName="Table15" ref="C113:J116" totalsRowShown="0" headerRowDxfId="128" dataDxfId="126" headerRowBorderDxfId="127" tableBorderDxfId="125">
  <autoFilter ref="C113:J116"/>
  <tableColumns count="8">
    <tableColumn id="1" name="Description of item (e.g.  Venue for 10 participant workshop)" dataDxfId="124"/>
    <tableColumn id="2" name="Unit Type" dataDxfId="123"/>
    <tableColumn id="3" name="Quantity" dataDxfId="122"/>
    <tableColumn id="4" name="Cost per Unit (£)" dataDxfId="121"/>
    <tableColumn id="5" name="Total cost (£)" dataDxfId="120">
      <calculatedColumnFormula>ROUND(E114,2)*ROUND(F114,4)</calculatedColumnFormula>
    </tableColumn>
    <tableColumn id="6" name="Justification (e.g. discussion with policy makers on the research findings)" dataDxfId="119"/>
    <tableColumn id="7" name="Is this cost part of a subcontract? If yes, please specify name of supplier " dataDxfId="118"/>
    <tableColumn id="9" name="Country" dataDxfId="117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id="16" name="Table16" displayName="Table16" ref="C117:J120" totalsRowShown="0" headerRowDxfId="116" dataDxfId="114" headerRowBorderDxfId="115" tableBorderDxfId="113">
  <autoFilter ref="C117:J120"/>
  <tableColumns count="8">
    <tableColumn id="1" name="Description of item" dataDxfId="112"/>
    <tableColumn id="2" name="Unit Type" dataDxfId="111"/>
    <tableColumn id="3" name="Quantity" dataDxfId="110"/>
    <tableColumn id="4" name="Cost per Unit (£)" dataDxfId="109"/>
    <tableColumn id="5" name="Total cost (£)" dataDxfId="108">
      <calculatedColumnFormula>ROUND(E118,2)*ROUND(F118,4)</calculatedColumnFormula>
    </tableColumn>
    <tableColumn id="6" name="Justification (e.g. to increase RA capacity to analyse and report on the findings for the project)" dataDxfId="107"/>
    <tableColumn id="7" name="Is this cost part of a subcontract? If yes, please specify name of supplier " dataDxfId="106"/>
    <tableColumn id="9" name="Country" dataDxfId="105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id="17" name="Table17" displayName="Table17" ref="C121:J124" totalsRowShown="0" headerRowDxfId="104" dataDxfId="102" headerRowBorderDxfId="103" tableBorderDxfId="101">
  <autoFilter ref="C121:J124"/>
  <tableColumns count="8">
    <tableColumn id="1" name="Description of item" dataDxfId="100"/>
    <tableColumn id="2" name="Unit Type" dataDxfId="99"/>
    <tableColumn id="3" name="Quantity" dataDxfId="98"/>
    <tableColumn id="4" name="Cost per Unit (£)" dataDxfId="97"/>
    <tableColumn id="5" name="Total cost (£)" dataDxfId="96">
      <calculatedColumnFormula>ROUND(E122,2)*ROUND(F122,4)</calculatedColumnFormula>
    </tableColumn>
    <tableColumn id="6" name="Justification" dataDxfId="95"/>
    <tableColumn id="7" name="Is this cost part of a subcontract? If yes, please specify name of supplier " dataDxfId="94"/>
    <tableColumn id="9" name="Country" dataDxfId="93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id="18" name="Table18" displayName="Table18" ref="C129:L133" totalsRowShown="0" headerRowDxfId="92" dataDxfId="91" tableBorderDxfId="90">
  <autoFilter ref="C129:L133"/>
  <tableColumns count="10">
    <tableColumn id="1" name="Description of item (e.g. 1 return flight for PI travel from London to Lusaka)" dataDxfId="89"/>
    <tableColumn id="2" name="Unit Type" dataDxfId="88"/>
    <tableColumn id="3" name="Quantity" dataDxfId="87"/>
    <tableColumn id="4" name="Airfare (£)" dataDxfId="86"/>
    <tableColumn id="5" name="Total cost (£)" dataDxfId="85">
      <calculatedColumnFormula>ROUND(E130,2)*ROUND(F130,4)</calculatedColumnFormula>
    </tableColumn>
    <tableColumn id="6" name="Justification (e.g. trip to visit policymakers in Lusaka)" dataDxfId="84"/>
    <tableColumn id="7" name="Is this cost part of a subcontract? If yes, please specify name of supplier " dataDxfId="83"/>
    <tableColumn id="9" name="Flight from" dataDxfId="82"/>
    <tableColumn id="10" name="Flight To" dataDxfId="81"/>
    <tableColumn id="11" name="Single/Return" dataDxfId="80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id="19" name="Table19" displayName="Table19" ref="C134:J138" totalsRowShown="0" headerRowDxfId="79" dataDxfId="78" tableBorderDxfId="77">
  <autoFilter ref="C134:J138"/>
  <tableColumns count="8">
    <tableColumn id="1" name="Description of item (e.g. fuel for car for 10 days at £5/day)" dataDxfId="76"/>
    <tableColumn id="2" name="Unit Type" dataDxfId="75"/>
    <tableColumn id="3" name="Quantity" dataDxfId="74"/>
    <tableColumn id="4" name="Cost per Unit (£)" dataDxfId="73"/>
    <tableColumn id="5" name="Total cost (£)" dataDxfId="72">
      <calculatedColumnFormula>ROUND(E135,2)*ROUND(F135,4)</calculatedColumnFormula>
    </tableColumn>
    <tableColumn id="6" name="Justification (e.g. RA to conduct field visits)" dataDxfId="71"/>
    <tableColumn id="7" name="Is this cost part of a subcontract? If yes, please specify name of supplier " dataDxfId="70"/>
    <tableColumn id="9" name="Country" dataDxfId="69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id="20" name="Table20" displayName="Table20" ref="C139:J143" totalsRowShown="0" headerRowDxfId="68" dataDxfId="67" tableBorderDxfId="66">
  <autoFilter ref="C139:J143"/>
  <tableColumns count="8">
    <tableColumn id="1" name="Description of item (e.g. accommodation for 1 Research Assistant)" dataDxfId="65"/>
    <tableColumn id="2" name="Unit Type" dataDxfId="64"/>
    <tableColumn id="3" name="Quantity" dataDxfId="63"/>
    <tableColumn id="4" name="Daily rate (£)" dataDxfId="62"/>
    <tableColumn id="5" name="Total cost (£)" dataDxfId="61">
      <calculatedColumnFormula>ROUND(E140,2)*ROUND(F140,4)</calculatedColumnFormula>
    </tableColumn>
    <tableColumn id="6" name="Justification (e.g. trip to meet with field staff in Lahore)" dataDxfId="60"/>
    <tableColumn id="7" name="Is this cost part of a subcontract? If yes, please specify name of supplier " dataDxfId="59"/>
    <tableColumn id="9" name="Country" dataDxfId="58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id="21" name="Table21" displayName="Table21" ref="C144:J148" totalsRowShown="0" headerRowDxfId="57" dataDxfId="56" tableBorderDxfId="55">
  <autoFilter ref="C144:J148"/>
  <tableColumns count="8">
    <tableColumn id="1" name="Description of item (e.g. subsistence for 1 Research Assistant)" dataDxfId="54"/>
    <tableColumn id="2" name="Unit Type" dataDxfId="53"/>
    <tableColumn id="3" name="Quantity" dataDxfId="52"/>
    <tableColumn id="4" name="Daily rate (£)" dataDxfId="51"/>
    <tableColumn id="5" name="Total cost (£)" dataDxfId="50">
      <calculatedColumnFormula>ROUND(E145,2)*ROUND(F145,4)</calculatedColumnFormula>
    </tableColumn>
    <tableColumn id="6" name="Justification (e.g. trip to meet with field staff in Lahore)" dataDxfId="49"/>
    <tableColumn id="7" name="Is this cost part of a subcontract? If yes, please specify name of supplier " dataDxfId="48"/>
    <tableColumn id="9" name="Country" dataDxfId="47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C58:J62" totalsRowShown="0" headerRowDxfId="250" dataDxfId="249" tableBorderDxfId="248">
  <autoFilter ref="C58:J62"/>
  <tableColumns count="8">
    <tableColumn id="1" name="Description of item (e.g.  daily transport to/from, daily subsistence allowance, daily accommodation costs)" dataDxfId="247"/>
    <tableColumn id="2" name="Unit Type" dataDxfId="246"/>
    <tableColumn id="3" name="Quantity" dataDxfId="245"/>
    <tableColumn id="4" name="Cost per Unit (£)" dataDxfId="244"/>
    <tableColumn id="5" name="Total cost (£)" dataDxfId="243">
      <calculatedColumnFormula>ROUND(E59,2)*ROUND(F59,4)</calculatedColumnFormula>
    </tableColumn>
    <tableColumn id="6" name="Justification (e.g. surveyors visit to 10 districts to carry out baseline survey)" dataDxfId="242"/>
    <tableColumn id="7" name="Is this cost part of a subcontract? If yes, please specify name of supplier " dataDxfId="241"/>
    <tableColumn id="9" name="Country" dataDxfId="240"/>
  </tableColumns>
  <tableStyleInfo name="TableStyleMedium5" showFirstColumn="0" showLastColumn="0" showRowStripes="1" showColumnStripes="0"/>
</table>
</file>

<file path=xl/tables/table20.xml><?xml version="1.0" encoding="utf-8"?>
<table xmlns="http://schemas.openxmlformats.org/spreadsheetml/2006/main" id="23" name="Table23" displayName="Table23" ref="C161:F164" totalsRowShown="0" headerRowDxfId="46" dataDxfId="44" headerRowBorderDxfId="45" tableBorderDxfId="43" totalsRowBorderDxfId="42">
  <autoFilter ref="C161:F164"/>
  <tableColumns count="4">
    <tableColumn id="1" name="Total direct project cost" dataDxfId="41">
      <calculatedColumnFormula>IF(AND(F162&lt;&gt;"",NOT(ISNA(MATCH(F162,I:I,0)))),SUMIFS(G40:G154,I40:I154,"="&amp;F162),"Check Subcontract Name in cell "&amp;ADDRESS(ROW(OFFSET(C163,0,3)),COLUMN(OFFSET(C163,0,3))))</calculatedColumnFormula>
    </tableColumn>
    <tableColumn id="2" name="Overhead  (%)" dataDxfId="40"/>
    <tableColumn id="3" name="Overhead amount " dataDxfId="39">
      <calculatedColumnFormula>IF(ISERR(SUM(C162*D162)),"CHECK LINE",SUM(C162*D162))</calculatedColumnFormula>
    </tableColumn>
    <tableColumn id="4" name="Is this cost part of a subcontract? If yes, please specify name of supplier " dataDxfId="38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id="11" name="Table11" displayName="Table11" ref="C39:I42" totalsRowShown="0" headerRowDxfId="37" dataDxfId="36" tableBorderDxfId="35">
  <autoFilter ref="C39:I42"/>
  <tableColumns count="7">
    <tableColumn id="1" name="Role " dataDxfId="34"/>
    <tableColumn id="2" name="Unit Type" dataDxfId="33"/>
    <tableColumn id="3" name="Quantity" dataDxfId="32"/>
    <tableColumn id="4" name="Rate (£)" dataDxfId="31"/>
    <tableColumn id="5" name="Total cost (£)" dataDxfId="30">
      <calculatedColumnFormula>ROUND(E40,2)*ROUND(F40,4)</calculatedColumnFormula>
    </tableColumn>
    <tableColumn id="6" name="Justification" dataDxfId="29"/>
    <tableColumn id="7" name="Is this cost part of a subcontract? If yes, please specify name of supplier " dataDxfId="28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id="22" name="Table22" displayName="Table22" ref="C149:J153" totalsRowShown="0" headerRowDxfId="27" dataDxfId="26" tableBorderDxfId="25">
  <autoFilter ref="C149:J153"/>
  <tableColumns count="8">
    <tableColumn id="1" name="Description of item (e.g. transport to/from London airport for PI)" dataDxfId="24"/>
    <tableColumn id="2" name="Unit Type" dataDxfId="23"/>
    <tableColumn id="3" name="Quantity" dataDxfId="22"/>
    <tableColumn id="4" name="Cost per Unit (£)" dataDxfId="21"/>
    <tableColumn id="5" name="Total cost (£)" dataDxfId="20">
      <calculatedColumnFormula>ROUND(E150,2)*ROUND(F150,4)</calculatedColumnFormula>
    </tableColumn>
    <tableColumn id="6" name="Justification (e.g. trip to visit policymakers in Lusaka)" dataDxfId="19"/>
    <tableColumn id="7" name="Is this cost part of a subcontract? If yes, please specify name of supplier " dataDxfId="18"/>
    <tableColumn id="9" name="Country" dataDxfId="17"/>
  </tableColumns>
  <tableStyleInfo name="TableStyleMedium5" showFirstColumn="0" showLastColumn="0" showRowStripes="1" showColumnStripes="0"/>
</table>
</file>

<file path=xl/tables/table23.xml><?xml version="1.0" encoding="utf-8"?>
<table xmlns="http://schemas.openxmlformats.org/spreadsheetml/2006/main" id="1" name="Table92" displayName="Table92" ref="C88:J92" totalsRowShown="0" headerRowDxfId="16" dataDxfId="15" tableBorderDxfId="14">
  <autoFilter ref="C88:J92"/>
  <tableColumns count="8">
    <tableColumn id="1" name="Description of item (e.g.  payment for trainer for 1 day training workshop for 30 field staff)" dataDxfId="13"/>
    <tableColumn id="2" name="Unit Type" dataDxfId="12"/>
    <tableColumn id="3" name="Quantity" dataDxfId="11"/>
    <tableColumn id="4" name="Cost per Unit (£)" dataDxfId="10"/>
    <tableColumn id="5" name="Total cost (£)" dataDxfId="9">
      <calculatedColumnFormula>ROUND(E89,2)*ROUND(F89,4)</calculatedColumnFormula>
    </tableColumn>
    <tableColumn id="6" name="Justification (e.g. to provide data analysis training for back checkers and enumerators)" dataDxfId="8"/>
    <tableColumn id="7" name="Is this cost part of a subcontract? If yes, please specify name of supplier " dataDxfId="7"/>
    <tableColumn id="9" name="Country" dataDxfId="6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id="26" name="Table26" displayName="Table26" ref="B12:E14" totalsRowShown="0" headerRowDxfId="5" tableBorderDxfId="4">
  <autoFilter ref="B12:E14"/>
  <tableColumns count="4">
    <tableColumn id="1" name="Contracting Party Type" dataDxfId="3"/>
    <tableColumn id="2" name="Contracting Party Name" dataDxfId="2"/>
    <tableColumn id="3" name="Contract Reference" dataDxfId="1"/>
    <tableColumn id="4" name="Funding Stream Reference" dataDxfId="0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C63:J67" totalsRowShown="0" headerRowDxfId="239" dataDxfId="238" tableBorderDxfId="237">
  <autoFilter ref="C63:J67"/>
  <tableColumns count="8">
    <tableColumn id="1" name="Description of item (e.g. rental of 15 tablets for 30 days each, cost per unit per day)" dataDxfId="236"/>
    <tableColumn id="2" name="Unit Type" dataDxfId="235"/>
    <tableColumn id="3" name="Quantity  (no. of units x no. of days)" dataDxfId="234"/>
    <tableColumn id="4" name="Cost per Unit per day (£) " dataDxfId="233"/>
    <tableColumn id="5" name="Total cost (£)" dataDxfId="232">
      <calculatedColumnFormula>ROUND(E64,2)*ROUND(F64,4)</calculatedColumnFormula>
    </tableColumn>
    <tableColumn id="6" name="Justification (e.g. tablet rental to conduct primary data collection at 200 households)" dataDxfId="231"/>
    <tableColumn id="7" name="Is this cost part of a subcontract? If yes, please specify name of supplier " dataDxfId="230"/>
    <tableColumn id="9" name="Country" dataDxfId="229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C68:J72" totalsRowShown="0" headerRowDxfId="228" dataDxfId="227" tableBorderDxfId="226">
  <autoFilter ref="C68:J72"/>
  <tableColumns count="8">
    <tableColumn id="1" name="Description of item (e.g. purchase of 15 tablets)" dataDxfId="225"/>
    <tableColumn id="2" name="Unit Type" dataDxfId="224"/>
    <tableColumn id="3" name="Quantity" dataDxfId="223"/>
    <tableColumn id="4" name="Cost per Unit (£)" dataDxfId="222"/>
    <tableColumn id="5" name="Total cost (£)" dataDxfId="221">
      <calculatedColumnFormula>ROUND(E69,2)*ROUND(F69,4)</calculatedColumnFormula>
    </tableColumn>
    <tableColumn id="6" name="Justification (e.g. tablet purchase to conduct primary data collection at 200 households)" dataDxfId="220"/>
    <tableColumn id="7" name="Is this cost part of a subcontract? If yes, please specify name of supplier " dataDxfId="219"/>
    <tableColumn id="9" name="Country" dataDxfId="218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C73:J77" totalsRowShown="0" headerRowDxfId="217" dataDxfId="216" tableBorderDxfId="215">
  <autoFilter ref="C73:J77"/>
  <tableColumns count="8">
    <tableColumn id="1" name="Description of item" dataDxfId="214"/>
    <tableColumn id="2" name="Unit Type" dataDxfId="213"/>
    <tableColumn id="3" name="Quantity" dataDxfId="212"/>
    <tableColumn id="4" name="Cost per Unit (£)" dataDxfId="211"/>
    <tableColumn id="5" name="Total cost (£)" dataDxfId="210">
      <calculatedColumnFormula>ROUND(E74,2)*ROUND(F74,4)</calculatedColumnFormula>
    </tableColumn>
    <tableColumn id="6" name="Justification" dataDxfId="209"/>
    <tableColumn id="7" name="Is this cost part of a subcontract? If yes, please specify name of supplier " dataDxfId="208"/>
    <tableColumn id="9" name="Country" dataDxfId="207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C78:J82" totalsRowShown="0" headerRowDxfId="206" dataDxfId="205" tableBorderDxfId="204">
  <autoFilter ref="C78:J82"/>
  <tableColumns count="8">
    <tableColumn id="1" name="Description of item (e.g. network provider charges, daily cost)" dataDxfId="203"/>
    <tableColumn id="2" name="Unit Type" dataDxfId="202"/>
    <tableColumn id="3" name="Quantity" dataDxfId="201"/>
    <tableColumn id="4" name="Cost per Unit (£)" dataDxfId="200"/>
    <tableColumn id="5" name="Total cost (£)" dataDxfId="199">
      <calculatedColumnFormula>ROUND(E79,2)*ROUND(F79,4)</calculatedColumnFormula>
    </tableColumn>
    <tableColumn id="6" name="Justification (e.g. phone service provider charges incurred conducting survey)" dataDxfId="198"/>
    <tableColumn id="7" name="Is this cost part of a subcontract? If yes, please specify name of supplier " dataDxfId="197"/>
    <tableColumn id="9" name="Country" dataDxfId="196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C83:J87" totalsRowShown="0" headerRowDxfId="195" dataDxfId="194" tableBorderDxfId="193">
  <autoFilter ref="C83:J87"/>
  <tableColumns count="8">
    <tableColumn id="1" name="Description of item" dataDxfId="192"/>
    <tableColumn id="2" name="Unit Type" dataDxfId="191"/>
    <tableColumn id="3" name="Quantity" dataDxfId="190"/>
    <tableColumn id="4" name="Cost per Unit (£)" dataDxfId="189"/>
    <tableColumn id="5" name="Total cost (£)" dataDxfId="188">
      <calculatedColumnFormula>ROUND(E84,2)*ROUND(F84,4)</calculatedColumnFormula>
    </tableColumn>
    <tableColumn id="6" name="Justification (e.g. purchase of data set to analyse consumer behaviour in 20 districts in Rwanda)" dataDxfId="187"/>
    <tableColumn id="7" name="Is this cost part of a subcontract? If yes, please specify name of supplier " dataDxfId="186"/>
    <tableColumn id="9" name="Country" dataDxfId="185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C93:J97" totalsRowShown="0" headerRowDxfId="184" dataDxfId="183" tableBorderDxfId="182">
  <autoFilter ref="C93:J97"/>
  <tableColumns count="8">
    <tableColumn id="1" name="Description of item (e.g.  payment for trainer for 1 day training workshop for 30 field staff)" dataDxfId="181"/>
    <tableColumn id="2" name="Unit Type" dataDxfId="180"/>
    <tableColumn id="3" name="Quantity" dataDxfId="179"/>
    <tableColumn id="4" name="Cost per Unit (£)" dataDxfId="178"/>
    <tableColumn id="5" name="Total cost (£)" dataDxfId="177">
      <calculatedColumnFormula>ROUND(E94,2)*ROUND(F94,4)</calculatedColumnFormula>
    </tableColumn>
    <tableColumn id="6" name="Justification (e.g. to provide data analysis training for back checkers and enumerators)" dataDxfId="176"/>
    <tableColumn id="7" name="Is this cost part of a subcontract? If yes, please specify name of supplier " dataDxfId="175"/>
    <tableColumn id="9" name="Country" dataDxfId="174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id="10" name="Table10" displayName="Table10" ref="C98:J102" totalsRowShown="0" headerRowDxfId="173" dataDxfId="172" tableBorderDxfId="171">
  <autoFilter ref="C98:J102"/>
  <tableColumns count="8">
    <tableColumn id="1" name="Description of item" dataDxfId="170"/>
    <tableColumn id="2" name="Unit Type" dataDxfId="169"/>
    <tableColumn id="3" name="Quantity" dataDxfId="168"/>
    <tableColumn id="4" name="Cost per Unit (£)" dataDxfId="167"/>
    <tableColumn id="5" name="Total cost (£)" dataDxfId="166">
      <calculatedColumnFormula>E99*F99</calculatedColumnFormula>
    </tableColumn>
    <tableColumn id="6" name="Justification" dataDxfId="165"/>
    <tableColumn id="7" name="Is this cost part of a subcontract? If yes, please specify name of supplier " dataDxfId="164"/>
    <tableColumn id="9" name="Country" dataDxfId="163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L218"/>
  <sheetViews>
    <sheetView showGridLines="0" tabSelected="1" zoomScale="70" zoomScaleNormal="70" workbookViewId="0">
      <selection activeCell="C16" sqref="C16"/>
    </sheetView>
  </sheetViews>
  <sheetFormatPr defaultRowHeight="18.95" customHeight="1" x14ac:dyDescent="0.25"/>
  <cols>
    <col min="1" max="1" width="5.140625" customWidth="1"/>
    <col min="2" max="2" width="34.85546875" customWidth="1"/>
    <col min="3" max="3" width="110.28515625" style="147" customWidth="1"/>
    <col min="4" max="4" width="32.140625" customWidth="1"/>
    <col min="5" max="5" width="38.28515625" customWidth="1"/>
    <col min="6" max="6" width="72.140625" bestFit="1" customWidth="1"/>
    <col min="7" max="7" width="26.5703125" bestFit="1" customWidth="1"/>
    <col min="8" max="8" width="82.5703125" customWidth="1"/>
    <col min="9" max="9" width="63.42578125" customWidth="1"/>
    <col min="10" max="10" width="24.85546875" style="99" customWidth="1"/>
    <col min="11" max="11" width="24.85546875" customWidth="1"/>
    <col min="12" max="12" width="17.42578125" customWidth="1"/>
  </cols>
  <sheetData>
    <row r="2" spans="2:5" ht="12.75" customHeight="1" x14ac:dyDescent="0.25"/>
    <row r="3" spans="2:5" ht="36" x14ac:dyDescent="0.5">
      <c r="B3" s="24"/>
      <c r="C3" s="51" t="s">
        <v>388</v>
      </c>
      <c r="D3" s="25"/>
    </row>
    <row r="4" spans="2:5" ht="18.95" customHeight="1" x14ac:dyDescent="0.5">
      <c r="B4" s="24"/>
      <c r="C4" s="148"/>
      <c r="D4" s="25"/>
    </row>
    <row r="5" spans="2:5" ht="18.95" customHeight="1" x14ac:dyDescent="0.25">
      <c r="B5" s="38" t="s">
        <v>389</v>
      </c>
    </row>
    <row r="6" spans="2:5" ht="18.95" customHeight="1" x14ac:dyDescent="0.25">
      <c r="B6" s="38" t="s">
        <v>390</v>
      </c>
    </row>
    <row r="7" spans="2:5" ht="18.95" customHeight="1" x14ac:dyDescent="0.25">
      <c r="B7" s="227" t="s">
        <v>396</v>
      </c>
    </row>
    <row r="9" spans="2:5" ht="18.95" customHeight="1" x14ac:dyDescent="0.25">
      <c r="B9" s="146" t="s">
        <v>395</v>
      </c>
    </row>
    <row r="10" spans="2:5" ht="18.95" customHeight="1" thickBot="1" x14ac:dyDescent="0.3"/>
    <row r="11" spans="2:5" ht="18.95" customHeight="1" thickBot="1" x14ac:dyDescent="0.3">
      <c r="B11" s="231" t="s">
        <v>398</v>
      </c>
      <c r="C11" s="232"/>
      <c r="D11" s="233" t="s">
        <v>378</v>
      </c>
      <c r="E11" s="234"/>
    </row>
    <row r="12" spans="2:5" ht="18.95" customHeight="1" x14ac:dyDescent="0.25">
      <c r="B12" s="230" t="s">
        <v>382</v>
      </c>
      <c r="C12" s="228" t="s">
        <v>379</v>
      </c>
      <c r="D12" s="228" t="s">
        <v>380</v>
      </c>
      <c r="E12" s="229" t="s">
        <v>381</v>
      </c>
    </row>
    <row r="13" spans="2:5" ht="18.95" customHeight="1" x14ac:dyDescent="0.25">
      <c r="B13" s="226"/>
      <c r="C13" s="226"/>
      <c r="D13" s="226"/>
      <c r="E13" s="226"/>
    </row>
    <row r="14" spans="2:5" ht="18.75" customHeight="1" x14ac:dyDescent="0.25">
      <c r="B14" s="226"/>
      <c r="C14" s="226"/>
      <c r="D14" s="226"/>
      <c r="E14" s="226"/>
    </row>
    <row r="17" spans="2:7" ht="18.95" customHeight="1" x14ac:dyDescent="0.25">
      <c r="B17" s="146" t="s">
        <v>17</v>
      </c>
      <c r="C17" s="149"/>
      <c r="D17" s="1"/>
      <c r="E17" s="1"/>
      <c r="F17" s="1"/>
      <c r="G17" s="1"/>
    </row>
    <row r="18" spans="2:7" ht="18.95" customHeight="1" x14ac:dyDescent="0.25">
      <c r="B18" s="146"/>
      <c r="C18" s="149"/>
      <c r="D18" s="1"/>
      <c r="E18" s="1"/>
      <c r="F18" s="1"/>
      <c r="G18" s="1"/>
    </row>
    <row r="19" spans="2:7" ht="18.95" customHeight="1" x14ac:dyDescent="0.25">
      <c r="B19" s="39" t="s">
        <v>42</v>
      </c>
      <c r="C19" s="149"/>
      <c r="D19" s="1"/>
      <c r="E19" s="1"/>
      <c r="F19" s="1"/>
      <c r="G19" s="1"/>
    </row>
    <row r="20" spans="2:7" ht="18.95" customHeight="1" x14ac:dyDescent="0.25">
      <c r="B20" s="1"/>
      <c r="C20" s="149"/>
      <c r="D20" s="1"/>
      <c r="E20" s="1"/>
      <c r="F20" s="1"/>
      <c r="G20" s="1"/>
    </row>
    <row r="21" spans="2:7" ht="18.95" customHeight="1" x14ac:dyDescent="0.25">
      <c r="B21" s="17" t="s">
        <v>7</v>
      </c>
      <c r="C21" s="150" t="s">
        <v>35</v>
      </c>
      <c r="D21" s="1"/>
      <c r="E21" s="1"/>
      <c r="F21" s="1"/>
      <c r="G21" s="1"/>
    </row>
    <row r="22" spans="2:7" ht="18.95" customHeight="1" x14ac:dyDescent="0.25">
      <c r="B22" s="17" t="s">
        <v>391</v>
      </c>
      <c r="C22" s="150" t="s">
        <v>34</v>
      </c>
      <c r="D22" s="1"/>
      <c r="E22" s="1"/>
      <c r="F22" s="1"/>
      <c r="G22" s="1"/>
    </row>
    <row r="23" spans="2:7" ht="18.95" customHeight="1" x14ac:dyDescent="0.25">
      <c r="B23" s="42" t="s">
        <v>27</v>
      </c>
      <c r="C23" s="149"/>
      <c r="D23" s="1"/>
      <c r="E23" s="73" t="s">
        <v>33</v>
      </c>
      <c r="F23" s="1"/>
      <c r="G23" s="1"/>
    </row>
    <row r="24" spans="2:7" ht="18.95" customHeight="1" x14ac:dyDescent="0.25">
      <c r="B24" s="42" t="s">
        <v>343</v>
      </c>
      <c r="C24" s="149"/>
      <c r="D24" s="1"/>
      <c r="E24" s="73" t="s">
        <v>344</v>
      </c>
      <c r="F24" s="1"/>
      <c r="G24" s="1"/>
    </row>
    <row r="25" spans="2:7" ht="18.95" customHeight="1" x14ac:dyDescent="0.4">
      <c r="B25" s="10"/>
      <c r="C25" s="149"/>
      <c r="D25" s="1"/>
      <c r="E25" s="1"/>
      <c r="F25" s="1"/>
      <c r="G25" s="1"/>
    </row>
    <row r="26" spans="2:7" ht="18.95" customHeight="1" x14ac:dyDescent="0.4">
      <c r="B26" s="10"/>
      <c r="C26" s="149"/>
      <c r="D26" s="1"/>
      <c r="E26" s="1"/>
      <c r="F26" s="1"/>
      <c r="G26" s="1"/>
    </row>
    <row r="27" spans="2:7" ht="18.95" customHeight="1" x14ac:dyDescent="0.25">
      <c r="B27" s="16" t="s">
        <v>6</v>
      </c>
      <c r="C27" s="151"/>
      <c r="D27" s="103">
        <f>H50</f>
        <v>0</v>
      </c>
      <c r="E27" s="1"/>
      <c r="F27" s="1"/>
      <c r="G27" s="1"/>
    </row>
    <row r="28" spans="2:7" ht="18.95" customHeight="1" x14ac:dyDescent="0.25">
      <c r="B28" s="16" t="s">
        <v>1</v>
      </c>
      <c r="C28" s="151"/>
      <c r="D28" s="103">
        <f>D29+D30+D31</f>
        <v>0</v>
      </c>
      <c r="E28" s="1"/>
      <c r="F28" s="1"/>
      <c r="G28" s="1"/>
    </row>
    <row r="29" spans="2:7" ht="18.95" customHeight="1" x14ac:dyDescent="0.25">
      <c r="B29" s="22" t="s">
        <v>9</v>
      </c>
      <c r="C29" s="152"/>
      <c r="D29" s="104">
        <f>G103</f>
        <v>0</v>
      </c>
      <c r="E29" s="1"/>
      <c r="F29" s="1"/>
      <c r="G29" s="1"/>
    </row>
    <row r="30" spans="2:7" ht="18.95" customHeight="1" x14ac:dyDescent="0.25">
      <c r="B30" s="22" t="s">
        <v>316</v>
      </c>
      <c r="C30" s="152"/>
      <c r="D30" s="104">
        <f>G125</f>
        <v>0</v>
      </c>
      <c r="E30" s="1"/>
      <c r="F30" s="1"/>
      <c r="G30" s="1"/>
    </row>
    <row r="31" spans="2:7" ht="18.95" customHeight="1" x14ac:dyDescent="0.25">
      <c r="B31" s="22" t="s">
        <v>30</v>
      </c>
      <c r="C31" s="152"/>
      <c r="D31" s="104">
        <f>G154</f>
        <v>0</v>
      </c>
      <c r="E31" s="1"/>
      <c r="F31" s="1"/>
      <c r="G31" s="1"/>
    </row>
    <row r="32" spans="2:7" ht="18.95" customHeight="1" thickBot="1" x14ac:dyDescent="0.3">
      <c r="B32" s="31" t="s">
        <v>3</v>
      </c>
      <c r="C32" s="153"/>
      <c r="D32" s="105" t="str">
        <f ca="1">H168</f>
        <v>CHECK OVERHEAD LINES</v>
      </c>
      <c r="E32" s="1"/>
      <c r="F32" s="1"/>
      <c r="G32" s="1"/>
    </row>
    <row r="33" spans="2:9" ht="18.95" customHeight="1" thickBot="1" x14ac:dyDescent="0.4">
      <c r="B33" s="14" t="s">
        <v>4</v>
      </c>
      <c r="C33" s="154"/>
      <c r="D33" s="106">
        <f ca="1">IF(ISTEXT(H168),H50+H156,H50+H156+H168)</f>
        <v>0</v>
      </c>
      <c r="E33" s="1"/>
      <c r="F33" s="1"/>
      <c r="G33" s="1"/>
    </row>
    <row r="34" spans="2:9" ht="18.95" customHeight="1" x14ac:dyDescent="0.25">
      <c r="C34" s="149"/>
      <c r="D34" s="1"/>
      <c r="E34" s="1"/>
      <c r="F34" s="1"/>
      <c r="G34" s="1"/>
    </row>
    <row r="35" spans="2:9" ht="22.5" customHeight="1" x14ac:dyDescent="0.4">
      <c r="B35" s="15" t="s">
        <v>15</v>
      </c>
      <c r="C35" s="155"/>
    </row>
    <row r="36" spans="2:9" ht="18.95" customHeight="1" x14ac:dyDescent="0.4">
      <c r="B36" s="8"/>
      <c r="C36" s="155"/>
    </row>
    <row r="37" spans="2:9" ht="18.95" customHeight="1" x14ac:dyDescent="0.3">
      <c r="B37" s="7" t="s">
        <v>41</v>
      </c>
    </row>
    <row r="38" spans="2:9" ht="18.95" customHeight="1" x14ac:dyDescent="0.25">
      <c r="B38" s="37" t="s">
        <v>47</v>
      </c>
    </row>
    <row r="39" spans="2:9" s="166" customFormat="1" ht="30" x14ac:dyDescent="0.25">
      <c r="B39" s="238" t="s">
        <v>397</v>
      </c>
      <c r="C39" s="176" t="s">
        <v>348</v>
      </c>
      <c r="D39" s="176" t="s">
        <v>306</v>
      </c>
      <c r="E39" s="169" t="s">
        <v>20</v>
      </c>
      <c r="F39" s="169" t="s">
        <v>23</v>
      </c>
      <c r="G39" s="169" t="s">
        <v>18</v>
      </c>
      <c r="H39" s="177" t="s">
        <v>19</v>
      </c>
      <c r="I39" s="178" t="s">
        <v>347</v>
      </c>
    </row>
    <row r="40" spans="2:9" s="166" customFormat="1" ht="18.95" customHeight="1" x14ac:dyDescent="0.25">
      <c r="B40" s="239"/>
      <c r="C40" s="52"/>
      <c r="D40" s="53"/>
      <c r="E40" s="130"/>
      <c r="F40" s="114"/>
      <c r="G40" s="114">
        <f t="shared" ref="G40:G47" si="0">ROUND(E40,2)*ROUND(F40,4)</f>
        <v>0</v>
      </c>
      <c r="H40" s="53"/>
      <c r="I40" s="53"/>
    </row>
    <row r="41" spans="2:9" s="166" customFormat="1" ht="18.95" customHeight="1" x14ac:dyDescent="0.25">
      <c r="B41" s="239"/>
      <c r="C41" s="55"/>
      <c r="D41" s="53"/>
      <c r="E41" s="131"/>
      <c r="F41" s="115"/>
      <c r="G41" s="114">
        <f t="shared" si="0"/>
        <v>0</v>
      </c>
      <c r="H41" s="56"/>
      <c r="I41" s="53"/>
    </row>
    <row r="42" spans="2:9" s="166" customFormat="1" ht="18.95" customHeight="1" x14ac:dyDescent="0.25">
      <c r="B42" s="239"/>
      <c r="C42" s="58"/>
      <c r="D42" s="53"/>
      <c r="E42" s="132"/>
      <c r="F42" s="116"/>
      <c r="G42" s="114">
        <f t="shared" si="0"/>
        <v>0</v>
      </c>
      <c r="H42" s="62"/>
      <c r="I42" s="53"/>
    </row>
    <row r="43" spans="2:9" s="166" customFormat="1" ht="30" x14ac:dyDescent="0.25">
      <c r="B43" s="238" t="s">
        <v>11</v>
      </c>
      <c r="C43" s="176" t="s">
        <v>345</v>
      </c>
      <c r="D43" s="176" t="s">
        <v>306</v>
      </c>
      <c r="E43" s="169" t="s">
        <v>20</v>
      </c>
      <c r="F43" s="169" t="s">
        <v>23</v>
      </c>
      <c r="G43" s="170" t="s">
        <v>18</v>
      </c>
      <c r="H43" s="177" t="s">
        <v>346</v>
      </c>
      <c r="I43" s="178" t="s">
        <v>347</v>
      </c>
    </row>
    <row r="44" spans="2:9" s="166" customFormat="1" ht="18.95" customHeight="1" x14ac:dyDescent="0.25">
      <c r="B44" s="239"/>
      <c r="C44" s="65"/>
      <c r="D44" s="53"/>
      <c r="E44" s="144"/>
      <c r="F44" s="117"/>
      <c r="G44" s="114">
        <f>ROUND(E44,2)*ROUND(F44,4)</f>
        <v>0</v>
      </c>
      <c r="H44" s="53"/>
      <c r="I44" s="53"/>
    </row>
    <row r="45" spans="2:9" s="166" customFormat="1" ht="18.95" customHeight="1" x14ac:dyDescent="0.25">
      <c r="B45" s="239"/>
      <c r="C45" s="65"/>
      <c r="D45" s="53"/>
      <c r="E45" s="142"/>
      <c r="F45" s="118"/>
      <c r="G45" s="114">
        <f t="shared" si="0"/>
        <v>0</v>
      </c>
      <c r="H45" s="62"/>
      <c r="I45" s="53"/>
    </row>
    <row r="46" spans="2:9" s="166" customFormat="1" ht="18.95" customHeight="1" x14ac:dyDescent="0.25">
      <c r="B46" s="239"/>
      <c r="C46" s="65"/>
      <c r="D46" s="53"/>
      <c r="E46" s="145"/>
      <c r="F46" s="119"/>
      <c r="G46" s="114">
        <f t="shared" si="0"/>
        <v>0</v>
      </c>
      <c r="H46" s="63"/>
      <c r="I46" s="53"/>
    </row>
    <row r="47" spans="2:9" s="189" customFormat="1" ht="18.95" customHeight="1" thickBot="1" x14ac:dyDescent="0.3">
      <c r="B47" s="239"/>
      <c r="C47" s="65"/>
      <c r="D47" s="53"/>
      <c r="E47" s="143"/>
      <c r="F47" s="120"/>
      <c r="G47" s="114">
        <f t="shared" si="0"/>
        <v>0</v>
      </c>
      <c r="H47" s="59"/>
      <c r="I47" s="53"/>
    </row>
    <row r="48" spans="2:9" ht="18.95" customHeight="1" thickTop="1" thickBot="1" x14ac:dyDescent="0.3">
      <c r="B48" s="21"/>
      <c r="C48" s="156"/>
      <c r="D48" s="2"/>
      <c r="E48" s="23"/>
      <c r="F48" s="19" t="s">
        <v>12</v>
      </c>
      <c r="G48" s="219">
        <f>SUM(G40:G47)</f>
        <v>0</v>
      </c>
      <c r="H48" s="2"/>
    </row>
    <row r="49" spans="2:11" ht="18.95" customHeight="1" thickTop="1" x14ac:dyDescent="0.25">
      <c r="B49" s="12"/>
      <c r="C49" s="157"/>
      <c r="D49" s="13"/>
      <c r="E49" s="13"/>
      <c r="F49" s="26"/>
      <c r="G49" s="180"/>
    </row>
    <row r="50" spans="2:11" s="3" customFormat="1" ht="18.95" customHeight="1" x14ac:dyDescent="0.25">
      <c r="B50" s="43" t="s">
        <v>13</v>
      </c>
      <c r="C50" s="158"/>
      <c r="D50" s="44"/>
      <c r="E50" s="44"/>
      <c r="F50" s="45"/>
      <c r="G50" s="190"/>
      <c r="H50" s="102">
        <f>G48</f>
        <v>0</v>
      </c>
      <c r="J50" s="100"/>
    </row>
    <row r="51" spans="2:11" s="3" customFormat="1" ht="18.95" customHeight="1" x14ac:dyDescent="0.25">
      <c r="B51" s="4"/>
      <c r="C51" s="159"/>
      <c r="F51" s="27"/>
      <c r="G51" s="191"/>
      <c r="J51" s="100"/>
    </row>
    <row r="52" spans="2:11" ht="18.95" customHeight="1" x14ac:dyDescent="0.3">
      <c r="B52" s="32" t="s">
        <v>21</v>
      </c>
      <c r="C52" s="160"/>
      <c r="D52" s="1"/>
      <c r="E52" s="1"/>
      <c r="F52" s="33"/>
      <c r="G52" s="180"/>
    </row>
    <row r="53" spans="2:11" s="166" customFormat="1" ht="30" x14ac:dyDescent="0.25">
      <c r="B53" s="240" t="s">
        <v>51</v>
      </c>
      <c r="C53" s="176" t="s">
        <v>349</v>
      </c>
      <c r="D53" s="169" t="s">
        <v>306</v>
      </c>
      <c r="E53" s="169" t="s">
        <v>20</v>
      </c>
      <c r="F53" s="169" t="s">
        <v>23</v>
      </c>
      <c r="G53" s="170" t="s">
        <v>18</v>
      </c>
      <c r="H53" s="177" t="s">
        <v>350</v>
      </c>
      <c r="I53" s="178" t="s">
        <v>347</v>
      </c>
      <c r="J53" s="179" t="s">
        <v>56</v>
      </c>
      <c r="K53" s="198"/>
    </row>
    <row r="54" spans="2:11" s="166" customFormat="1" ht="18.95" customHeight="1" x14ac:dyDescent="0.25">
      <c r="B54" s="241"/>
      <c r="C54" s="74"/>
      <c r="D54" s="53"/>
      <c r="E54" s="130"/>
      <c r="F54" s="114"/>
      <c r="G54" s="114">
        <f>ROUND(E54,2)*ROUND(F54,4)</f>
        <v>0</v>
      </c>
      <c r="H54" s="53"/>
      <c r="I54" s="53"/>
      <c r="J54" s="78"/>
      <c r="K54" s="111"/>
    </row>
    <row r="55" spans="2:11" s="166" customFormat="1" ht="18.95" customHeight="1" x14ac:dyDescent="0.25">
      <c r="B55" s="241"/>
      <c r="C55" s="75"/>
      <c r="D55" s="53"/>
      <c r="E55" s="132"/>
      <c r="F55" s="116"/>
      <c r="G55" s="114">
        <f>ROUND(E55,2)*ROUND(F55,4)</f>
        <v>0</v>
      </c>
      <c r="H55" s="62"/>
      <c r="I55" s="53"/>
      <c r="J55" s="79"/>
      <c r="K55" s="111"/>
    </row>
    <row r="56" spans="2:11" s="166" customFormat="1" ht="18.95" customHeight="1" x14ac:dyDescent="0.25">
      <c r="B56" s="241"/>
      <c r="C56" s="76"/>
      <c r="D56" s="53"/>
      <c r="E56" s="141"/>
      <c r="F56" s="121"/>
      <c r="G56" s="114">
        <f>ROUND(E56,2)*ROUND(F56,4)</f>
        <v>0</v>
      </c>
      <c r="H56" s="63"/>
      <c r="I56" s="53"/>
      <c r="J56" s="80"/>
      <c r="K56" s="111"/>
    </row>
    <row r="57" spans="2:11" s="166" customFormat="1" ht="18.95" customHeight="1" x14ac:dyDescent="0.25">
      <c r="B57" s="242"/>
      <c r="C57" s="77"/>
      <c r="D57" s="53"/>
      <c r="E57" s="133"/>
      <c r="F57" s="122"/>
      <c r="G57" s="114">
        <f>ROUND(E57,2)*ROUND(F57,4)</f>
        <v>0</v>
      </c>
      <c r="H57" s="59"/>
      <c r="I57" s="53"/>
      <c r="J57" s="81"/>
      <c r="K57" s="111"/>
    </row>
    <row r="58" spans="2:11" s="166" customFormat="1" ht="30" x14ac:dyDescent="0.25">
      <c r="B58" s="240" t="s">
        <v>52</v>
      </c>
      <c r="C58" s="176" t="s">
        <v>351</v>
      </c>
      <c r="D58" s="168" t="s">
        <v>306</v>
      </c>
      <c r="E58" s="169" t="s">
        <v>20</v>
      </c>
      <c r="F58" s="170" t="s">
        <v>36</v>
      </c>
      <c r="G58" s="170" t="s">
        <v>18</v>
      </c>
      <c r="H58" s="172" t="s">
        <v>352</v>
      </c>
      <c r="I58" s="173" t="s">
        <v>347</v>
      </c>
      <c r="J58" s="174" t="s">
        <v>56</v>
      </c>
      <c r="K58" s="198"/>
    </row>
    <row r="59" spans="2:11" s="166" customFormat="1" ht="18.95" customHeight="1" x14ac:dyDescent="0.25">
      <c r="B59" s="241"/>
      <c r="C59" s="82"/>
      <c r="D59" s="53"/>
      <c r="E59" s="130"/>
      <c r="F59" s="114"/>
      <c r="G59" s="114">
        <f>ROUND(E59,2)*ROUND(F59,4)</f>
        <v>0</v>
      </c>
      <c r="H59" s="53"/>
      <c r="I59" s="53"/>
      <c r="J59" s="78"/>
      <c r="K59" s="111"/>
    </row>
    <row r="60" spans="2:11" s="166" customFormat="1" ht="18.95" customHeight="1" x14ac:dyDescent="0.25">
      <c r="B60" s="241"/>
      <c r="C60" s="83"/>
      <c r="D60" s="53"/>
      <c r="E60" s="131"/>
      <c r="F60" s="115"/>
      <c r="G60" s="175">
        <f>ROUND(E60,2)*ROUND(F60,4)</f>
        <v>0</v>
      </c>
      <c r="H60" s="56"/>
      <c r="I60" s="53"/>
      <c r="J60" s="79"/>
      <c r="K60" s="111"/>
    </row>
    <row r="61" spans="2:11" s="166" customFormat="1" ht="18.95" customHeight="1" x14ac:dyDescent="0.25">
      <c r="B61" s="241"/>
      <c r="C61" s="84"/>
      <c r="D61" s="53"/>
      <c r="E61" s="132"/>
      <c r="F61" s="116"/>
      <c r="G61" s="175">
        <f>ROUND(E61,2)*ROUND(F61,4)</f>
        <v>0</v>
      </c>
      <c r="H61" s="62"/>
      <c r="I61" s="53"/>
      <c r="J61" s="80"/>
      <c r="K61" s="111"/>
    </row>
    <row r="62" spans="2:11" s="166" customFormat="1" ht="18.95" customHeight="1" x14ac:dyDescent="0.25">
      <c r="B62" s="242"/>
      <c r="C62" s="85"/>
      <c r="D62" s="53"/>
      <c r="E62" s="133"/>
      <c r="F62" s="122"/>
      <c r="G62" s="175">
        <f>ROUND(E62,2)*ROUND(F62,4)</f>
        <v>0</v>
      </c>
      <c r="H62" s="59"/>
      <c r="I62" s="53"/>
      <c r="J62" s="81"/>
      <c r="K62" s="111"/>
    </row>
    <row r="63" spans="2:11" s="166" customFormat="1" ht="30" x14ac:dyDescent="0.25">
      <c r="B63" s="235" t="s">
        <v>386</v>
      </c>
      <c r="C63" s="176" t="s">
        <v>353</v>
      </c>
      <c r="D63" s="168" t="s">
        <v>306</v>
      </c>
      <c r="E63" s="169" t="s">
        <v>311</v>
      </c>
      <c r="F63" s="170" t="s">
        <v>321</v>
      </c>
      <c r="G63" s="170" t="s">
        <v>18</v>
      </c>
      <c r="H63" s="172" t="s">
        <v>354</v>
      </c>
      <c r="I63" s="173" t="s">
        <v>347</v>
      </c>
      <c r="J63" s="174" t="s">
        <v>56</v>
      </c>
      <c r="K63" s="198"/>
    </row>
    <row r="64" spans="2:11" s="166" customFormat="1" ht="18.95" customHeight="1" x14ac:dyDescent="0.25">
      <c r="B64" s="236"/>
      <c r="C64" s="82"/>
      <c r="D64" s="53"/>
      <c r="E64" s="130"/>
      <c r="F64" s="114"/>
      <c r="G64" s="114">
        <f>ROUND(E64,2)*ROUND(F64,4)</f>
        <v>0</v>
      </c>
      <c r="H64" s="53"/>
      <c r="I64" s="53"/>
      <c r="J64" s="78"/>
      <c r="K64" s="111"/>
    </row>
    <row r="65" spans="2:11" s="166" customFormat="1" ht="18.95" customHeight="1" x14ac:dyDescent="0.25">
      <c r="B65" s="236"/>
      <c r="C65" s="83"/>
      <c r="D65" s="53"/>
      <c r="E65" s="131"/>
      <c r="F65" s="115"/>
      <c r="G65" s="175">
        <f>ROUND(E65,2)*ROUND(F65,4)</f>
        <v>0</v>
      </c>
      <c r="H65" s="56"/>
      <c r="I65" s="53"/>
      <c r="J65" s="79"/>
      <c r="K65" s="111"/>
    </row>
    <row r="66" spans="2:11" s="166" customFormat="1" ht="18.95" customHeight="1" x14ac:dyDescent="0.25">
      <c r="B66" s="236"/>
      <c r="C66" s="84"/>
      <c r="D66" s="53"/>
      <c r="E66" s="132"/>
      <c r="F66" s="116"/>
      <c r="G66" s="175">
        <f>ROUND(E66,2)*ROUND(F66,4)</f>
        <v>0</v>
      </c>
      <c r="H66" s="62"/>
      <c r="I66" s="53"/>
      <c r="J66" s="80"/>
      <c r="K66" s="111"/>
    </row>
    <row r="67" spans="2:11" s="166" customFormat="1" ht="18.95" customHeight="1" x14ac:dyDescent="0.25">
      <c r="B67" s="237"/>
      <c r="C67" s="85"/>
      <c r="D67" s="53"/>
      <c r="E67" s="133"/>
      <c r="F67" s="122"/>
      <c r="G67" s="175">
        <f>ROUND(E67,2)*ROUND(F67,4)</f>
        <v>0</v>
      </c>
      <c r="H67" s="59"/>
      <c r="I67" s="53"/>
      <c r="J67" s="81"/>
      <c r="K67" s="111"/>
    </row>
    <row r="68" spans="2:11" s="166" customFormat="1" ht="30" x14ac:dyDescent="0.25">
      <c r="B68" s="240" t="s">
        <v>387</v>
      </c>
      <c r="C68" s="176" t="s">
        <v>355</v>
      </c>
      <c r="D68" s="168" t="s">
        <v>306</v>
      </c>
      <c r="E68" s="169" t="s">
        <v>20</v>
      </c>
      <c r="F68" s="170" t="s">
        <v>36</v>
      </c>
      <c r="G68" s="170" t="s">
        <v>18</v>
      </c>
      <c r="H68" s="172" t="s">
        <v>356</v>
      </c>
      <c r="I68" s="173" t="s">
        <v>347</v>
      </c>
      <c r="J68" s="174" t="s">
        <v>56</v>
      </c>
      <c r="K68" s="198"/>
    </row>
    <row r="69" spans="2:11" s="166" customFormat="1" ht="18.95" customHeight="1" x14ac:dyDescent="0.25">
      <c r="B69" s="241"/>
      <c r="C69" s="82"/>
      <c r="D69" s="53"/>
      <c r="E69" s="130"/>
      <c r="F69" s="114"/>
      <c r="G69" s="114">
        <f>ROUND(E69,2)*ROUND(F69,4)</f>
        <v>0</v>
      </c>
      <c r="H69" s="53"/>
      <c r="I69" s="53"/>
      <c r="J69" s="78"/>
      <c r="K69" s="111"/>
    </row>
    <row r="70" spans="2:11" s="166" customFormat="1" ht="18.95" customHeight="1" x14ac:dyDescent="0.25">
      <c r="B70" s="241"/>
      <c r="C70" s="83"/>
      <c r="D70" s="53"/>
      <c r="E70" s="131"/>
      <c r="F70" s="115"/>
      <c r="G70" s="175">
        <f>ROUND(E70,2)*ROUND(F70,4)</f>
        <v>0</v>
      </c>
      <c r="H70" s="56"/>
      <c r="I70" s="53"/>
      <c r="J70" s="79"/>
      <c r="K70" s="111"/>
    </row>
    <row r="71" spans="2:11" s="166" customFormat="1" ht="18.95" customHeight="1" x14ac:dyDescent="0.25">
      <c r="B71" s="241"/>
      <c r="C71" s="84"/>
      <c r="D71" s="53"/>
      <c r="E71" s="132"/>
      <c r="F71" s="116"/>
      <c r="G71" s="175">
        <f>ROUND(E71,2)*ROUND(F71,4)</f>
        <v>0</v>
      </c>
      <c r="H71" s="62"/>
      <c r="I71" s="53"/>
      <c r="J71" s="80"/>
      <c r="K71" s="111"/>
    </row>
    <row r="72" spans="2:11" s="166" customFormat="1" ht="18.95" customHeight="1" x14ac:dyDescent="0.25">
      <c r="B72" s="242"/>
      <c r="C72" s="85"/>
      <c r="D72" s="53"/>
      <c r="E72" s="133"/>
      <c r="F72" s="122"/>
      <c r="G72" s="175">
        <f>ROUND(E72,2)*ROUND(F72,4)</f>
        <v>0</v>
      </c>
      <c r="H72" s="59"/>
      <c r="I72" s="53"/>
      <c r="J72" s="81"/>
      <c r="K72" s="111"/>
    </row>
    <row r="73" spans="2:11" s="166" customFormat="1" ht="30" x14ac:dyDescent="0.25">
      <c r="B73" s="235" t="s">
        <v>393</v>
      </c>
      <c r="C73" s="176" t="s">
        <v>49</v>
      </c>
      <c r="D73" s="168" t="s">
        <v>306</v>
      </c>
      <c r="E73" s="169" t="s">
        <v>20</v>
      </c>
      <c r="F73" s="170" t="s">
        <v>36</v>
      </c>
      <c r="G73" s="170" t="s">
        <v>18</v>
      </c>
      <c r="H73" s="172" t="s">
        <v>19</v>
      </c>
      <c r="I73" s="173" t="s">
        <v>347</v>
      </c>
      <c r="J73" s="174" t="s">
        <v>56</v>
      </c>
      <c r="K73" s="198"/>
    </row>
    <row r="74" spans="2:11" s="166" customFormat="1" ht="18.95" customHeight="1" x14ac:dyDescent="0.25">
      <c r="B74" s="236"/>
      <c r="C74" s="82"/>
      <c r="D74" s="53"/>
      <c r="E74" s="130"/>
      <c r="F74" s="114"/>
      <c r="G74" s="114">
        <f>ROUND(E74,2)*ROUND(F74,4)</f>
        <v>0</v>
      </c>
      <c r="H74" s="53"/>
      <c r="I74" s="53"/>
      <c r="J74" s="78"/>
      <c r="K74" s="111"/>
    </row>
    <row r="75" spans="2:11" s="166" customFormat="1" ht="18.95" customHeight="1" x14ac:dyDescent="0.25">
      <c r="B75" s="236"/>
      <c r="C75" s="83"/>
      <c r="D75" s="53"/>
      <c r="E75" s="131"/>
      <c r="F75" s="115"/>
      <c r="G75" s="175">
        <f>ROUND(E75,2)*ROUND(F75,4)</f>
        <v>0</v>
      </c>
      <c r="H75" s="56"/>
      <c r="I75" s="53"/>
      <c r="J75" s="79"/>
      <c r="K75" s="111"/>
    </row>
    <row r="76" spans="2:11" s="166" customFormat="1" ht="18.95" customHeight="1" x14ac:dyDescent="0.25">
      <c r="B76" s="236"/>
      <c r="C76" s="84"/>
      <c r="D76" s="53"/>
      <c r="E76" s="132"/>
      <c r="F76" s="116"/>
      <c r="G76" s="175">
        <f>ROUND(E76,2)*ROUND(F76,4)</f>
        <v>0</v>
      </c>
      <c r="H76" s="62"/>
      <c r="I76" s="53"/>
      <c r="J76" s="80"/>
      <c r="K76" s="111"/>
    </row>
    <row r="77" spans="2:11" s="166" customFormat="1" ht="18.95" customHeight="1" x14ac:dyDescent="0.25">
      <c r="B77" s="237"/>
      <c r="C77" s="85"/>
      <c r="D77" s="53"/>
      <c r="E77" s="133"/>
      <c r="F77" s="122"/>
      <c r="G77" s="175">
        <f>ROUND(E77,2)*ROUND(F77,4)</f>
        <v>0</v>
      </c>
      <c r="H77" s="59"/>
      <c r="I77" s="53"/>
      <c r="J77" s="81"/>
      <c r="K77" s="111"/>
    </row>
    <row r="78" spans="2:11" s="166" customFormat="1" ht="30" x14ac:dyDescent="0.25">
      <c r="B78" s="235" t="s">
        <v>394</v>
      </c>
      <c r="C78" s="176" t="s">
        <v>357</v>
      </c>
      <c r="D78" s="168" t="s">
        <v>306</v>
      </c>
      <c r="E78" s="169" t="s">
        <v>20</v>
      </c>
      <c r="F78" s="170" t="s">
        <v>36</v>
      </c>
      <c r="G78" s="170" t="s">
        <v>18</v>
      </c>
      <c r="H78" s="172" t="s">
        <v>358</v>
      </c>
      <c r="I78" s="173" t="s">
        <v>347</v>
      </c>
      <c r="J78" s="174" t="s">
        <v>56</v>
      </c>
      <c r="K78" s="198"/>
    </row>
    <row r="79" spans="2:11" s="166" customFormat="1" ht="18.95" customHeight="1" x14ac:dyDescent="0.25">
      <c r="B79" s="236"/>
      <c r="C79" s="82"/>
      <c r="D79" s="53"/>
      <c r="E79" s="130"/>
      <c r="F79" s="114"/>
      <c r="G79" s="114">
        <f>ROUND(E79,2)*ROUND(F79,4)</f>
        <v>0</v>
      </c>
      <c r="H79" s="53"/>
      <c r="I79" s="53"/>
      <c r="J79" s="78"/>
      <c r="K79" s="111"/>
    </row>
    <row r="80" spans="2:11" s="166" customFormat="1" ht="18.95" customHeight="1" x14ac:dyDescent="0.25">
      <c r="B80" s="236"/>
      <c r="C80" s="83"/>
      <c r="D80" s="53"/>
      <c r="E80" s="131"/>
      <c r="F80" s="115"/>
      <c r="G80" s="175">
        <f>ROUND(E80,2)*ROUND(F80,4)</f>
        <v>0</v>
      </c>
      <c r="H80" s="56"/>
      <c r="I80" s="53"/>
      <c r="J80" s="79"/>
      <c r="K80" s="111"/>
    </row>
    <row r="81" spans="1:11" s="166" customFormat="1" ht="18.95" customHeight="1" x14ac:dyDescent="0.25">
      <c r="B81" s="236"/>
      <c r="C81" s="84"/>
      <c r="D81" s="53"/>
      <c r="E81" s="132"/>
      <c r="F81" s="116"/>
      <c r="G81" s="175">
        <f>ROUND(E81,2)*ROUND(F81,4)</f>
        <v>0</v>
      </c>
      <c r="H81" s="62"/>
      <c r="I81" s="53"/>
      <c r="J81" s="80"/>
      <c r="K81" s="111"/>
    </row>
    <row r="82" spans="1:11" s="166" customFormat="1" ht="18.95" customHeight="1" x14ac:dyDescent="0.25">
      <c r="B82" s="237"/>
      <c r="C82" s="85"/>
      <c r="D82" s="53"/>
      <c r="E82" s="133"/>
      <c r="F82" s="122"/>
      <c r="G82" s="175">
        <f>ROUND(E82,2)*ROUND(F82,4)</f>
        <v>0</v>
      </c>
      <c r="H82" s="59"/>
      <c r="I82" s="53"/>
      <c r="J82" s="81"/>
      <c r="K82" s="111"/>
    </row>
    <row r="83" spans="1:11" s="166" customFormat="1" ht="30" x14ac:dyDescent="0.25">
      <c r="B83" s="240" t="s">
        <v>50</v>
      </c>
      <c r="C83" s="176" t="s">
        <v>43</v>
      </c>
      <c r="D83" s="168" t="s">
        <v>306</v>
      </c>
      <c r="E83" s="169" t="s">
        <v>20</v>
      </c>
      <c r="F83" s="170" t="s">
        <v>36</v>
      </c>
      <c r="G83" s="170" t="s">
        <v>18</v>
      </c>
      <c r="H83" s="172" t="s">
        <v>359</v>
      </c>
      <c r="I83" s="173" t="s">
        <v>347</v>
      </c>
      <c r="J83" s="174" t="s">
        <v>56</v>
      </c>
      <c r="K83" s="198"/>
    </row>
    <row r="84" spans="1:11" s="166" customFormat="1" ht="18.95" customHeight="1" x14ac:dyDescent="0.25">
      <c r="A84" s="180"/>
      <c r="B84" s="241"/>
      <c r="C84" s="82"/>
      <c r="D84" s="53"/>
      <c r="E84" s="130"/>
      <c r="F84" s="114"/>
      <c r="G84" s="114">
        <f>ROUND(E84,2)*ROUND(F84,4)</f>
        <v>0</v>
      </c>
      <c r="H84" s="53"/>
      <c r="I84" s="53"/>
      <c r="J84" s="78"/>
      <c r="K84" s="111"/>
    </row>
    <row r="85" spans="1:11" s="166" customFormat="1" ht="18.95" customHeight="1" x14ac:dyDescent="0.25">
      <c r="B85" s="241"/>
      <c r="C85" s="83"/>
      <c r="D85" s="53"/>
      <c r="E85" s="131"/>
      <c r="F85" s="115"/>
      <c r="G85" s="175">
        <f>ROUND(E85,2)*ROUND(F85,4)</f>
        <v>0</v>
      </c>
      <c r="H85" s="56"/>
      <c r="I85" s="53"/>
      <c r="J85" s="79"/>
      <c r="K85" s="111"/>
    </row>
    <row r="86" spans="1:11" s="166" customFormat="1" ht="18.95" customHeight="1" x14ac:dyDescent="0.25">
      <c r="B86" s="241"/>
      <c r="C86" s="84"/>
      <c r="D86" s="53"/>
      <c r="E86" s="132"/>
      <c r="F86" s="116"/>
      <c r="G86" s="175">
        <f>ROUND(E86,2)*ROUND(F86,4)</f>
        <v>0</v>
      </c>
      <c r="H86" s="62"/>
      <c r="I86" s="53"/>
      <c r="J86" s="80"/>
      <c r="K86" s="111"/>
    </row>
    <row r="87" spans="1:11" s="166" customFormat="1" ht="18.95" customHeight="1" x14ac:dyDescent="0.25">
      <c r="B87" s="242"/>
      <c r="C87" s="85"/>
      <c r="D87" s="53"/>
      <c r="E87" s="133"/>
      <c r="F87" s="122"/>
      <c r="G87" s="175">
        <f>ROUND(E87,2)*ROUND(F87,4)</f>
        <v>0</v>
      </c>
      <c r="H87" s="59"/>
      <c r="I87" s="53"/>
      <c r="J87" s="81"/>
      <c r="K87" s="111"/>
    </row>
    <row r="88" spans="1:11" s="166" customFormat="1" ht="30" x14ac:dyDescent="0.25">
      <c r="B88" s="235" t="s">
        <v>392</v>
      </c>
      <c r="C88" s="176" t="s">
        <v>360</v>
      </c>
      <c r="D88" s="168" t="s">
        <v>306</v>
      </c>
      <c r="E88" s="169" t="s">
        <v>20</v>
      </c>
      <c r="F88" s="170" t="s">
        <v>36</v>
      </c>
      <c r="G88" s="170" t="s">
        <v>18</v>
      </c>
      <c r="H88" s="172" t="s">
        <v>361</v>
      </c>
      <c r="I88" s="173" t="s">
        <v>347</v>
      </c>
      <c r="J88" s="174" t="s">
        <v>56</v>
      </c>
      <c r="K88" s="198"/>
    </row>
    <row r="89" spans="1:11" s="166" customFormat="1" ht="18.95" customHeight="1" x14ac:dyDescent="0.25">
      <c r="A89" s="180"/>
      <c r="B89" s="236"/>
      <c r="C89" s="82"/>
      <c r="D89" s="53"/>
      <c r="E89" s="130"/>
      <c r="F89" s="114"/>
      <c r="G89" s="114">
        <f>ROUND(E89,2)*ROUND(F89,4)</f>
        <v>0</v>
      </c>
      <c r="H89" s="53"/>
      <c r="I89" s="53"/>
      <c r="J89" s="78"/>
      <c r="K89" s="111"/>
    </row>
    <row r="90" spans="1:11" s="166" customFormat="1" ht="18.95" customHeight="1" x14ac:dyDescent="0.25">
      <c r="B90" s="236"/>
      <c r="C90" s="83"/>
      <c r="D90" s="53"/>
      <c r="E90" s="131"/>
      <c r="F90" s="115"/>
      <c r="G90" s="175">
        <f>ROUND(E90,2)*ROUND(F90,4)</f>
        <v>0</v>
      </c>
      <c r="H90" s="56"/>
      <c r="I90" s="53"/>
      <c r="J90" s="79"/>
      <c r="K90" s="111"/>
    </row>
    <row r="91" spans="1:11" s="166" customFormat="1" ht="18.95" customHeight="1" x14ac:dyDescent="0.25">
      <c r="B91" s="236"/>
      <c r="C91" s="84"/>
      <c r="D91" s="53"/>
      <c r="E91" s="132"/>
      <c r="F91" s="116"/>
      <c r="G91" s="175">
        <f>ROUND(E91,2)*ROUND(F91,4)</f>
        <v>0</v>
      </c>
      <c r="H91" s="62"/>
      <c r="I91" s="53"/>
      <c r="J91" s="80"/>
      <c r="K91" s="111"/>
    </row>
    <row r="92" spans="1:11" s="166" customFormat="1" ht="18.95" customHeight="1" x14ac:dyDescent="0.25">
      <c r="B92" s="237"/>
      <c r="C92" s="85"/>
      <c r="D92" s="53"/>
      <c r="E92" s="133"/>
      <c r="F92" s="122"/>
      <c r="G92" s="175">
        <f>ROUND(E92,2)*ROUND(F92,4)</f>
        <v>0</v>
      </c>
      <c r="H92" s="59"/>
      <c r="I92" s="53"/>
      <c r="J92" s="81"/>
      <c r="K92" s="111"/>
    </row>
    <row r="93" spans="1:11" s="166" customFormat="1" ht="30" x14ac:dyDescent="0.25">
      <c r="B93" s="235" t="s">
        <v>8</v>
      </c>
      <c r="C93" s="176" t="s">
        <v>360</v>
      </c>
      <c r="D93" s="168" t="s">
        <v>306</v>
      </c>
      <c r="E93" s="169" t="s">
        <v>20</v>
      </c>
      <c r="F93" s="170" t="s">
        <v>36</v>
      </c>
      <c r="G93" s="170" t="s">
        <v>18</v>
      </c>
      <c r="H93" s="172" t="s">
        <v>361</v>
      </c>
      <c r="I93" s="173" t="s">
        <v>347</v>
      </c>
      <c r="J93" s="174" t="s">
        <v>56</v>
      </c>
      <c r="K93" s="198"/>
    </row>
    <row r="94" spans="1:11" s="166" customFormat="1" ht="18.95" customHeight="1" x14ac:dyDescent="0.25">
      <c r="A94" s="180"/>
      <c r="B94" s="236"/>
      <c r="C94" s="82"/>
      <c r="D94" s="53"/>
      <c r="E94" s="130"/>
      <c r="F94" s="114"/>
      <c r="G94" s="114">
        <f t="shared" ref="G94:G102" si="1">ROUND(E94,2)*ROUND(F94,4)</f>
        <v>0</v>
      </c>
      <c r="H94" s="53"/>
      <c r="I94" s="53"/>
      <c r="J94" s="78"/>
      <c r="K94" s="111"/>
    </row>
    <row r="95" spans="1:11" s="166" customFormat="1" ht="18.95" customHeight="1" x14ac:dyDescent="0.25">
      <c r="B95" s="236"/>
      <c r="C95" s="83"/>
      <c r="D95" s="53"/>
      <c r="E95" s="131"/>
      <c r="F95" s="115"/>
      <c r="G95" s="175">
        <f t="shared" si="1"/>
        <v>0</v>
      </c>
      <c r="H95" s="56"/>
      <c r="I95" s="53"/>
      <c r="J95" s="79"/>
      <c r="K95" s="111"/>
    </row>
    <row r="96" spans="1:11" s="166" customFormat="1" ht="18.95" customHeight="1" x14ac:dyDescent="0.25">
      <c r="B96" s="236"/>
      <c r="C96" s="84"/>
      <c r="D96" s="53"/>
      <c r="E96" s="132"/>
      <c r="F96" s="116"/>
      <c r="G96" s="175">
        <f t="shared" si="1"/>
        <v>0</v>
      </c>
      <c r="H96" s="62"/>
      <c r="I96" s="53"/>
      <c r="J96" s="80"/>
      <c r="K96" s="111"/>
    </row>
    <row r="97" spans="2:11" s="166" customFormat="1" ht="18.95" customHeight="1" x14ac:dyDescent="0.25">
      <c r="B97" s="237"/>
      <c r="C97" s="85"/>
      <c r="D97" s="53"/>
      <c r="E97" s="133"/>
      <c r="F97" s="122"/>
      <c r="G97" s="175">
        <f t="shared" si="1"/>
        <v>0</v>
      </c>
      <c r="H97" s="59"/>
      <c r="I97" s="53"/>
      <c r="J97" s="81"/>
      <c r="K97" s="111"/>
    </row>
    <row r="98" spans="2:11" s="166" customFormat="1" ht="30" x14ac:dyDescent="0.25">
      <c r="B98" s="240" t="s">
        <v>337</v>
      </c>
      <c r="C98" s="167" t="s">
        <v>43</v>
      </c>
      <c r="D98" s="168" t="s">
        <v>306</v>
      </c>
      <c r="E98" s="169" t="s">
        <v>20</v>
      </c>
      <c r="F98" s="170" t="s">
        <v>36</v>
      </c>
      <c r="G98" s="171" t="s">
        <v>18</v>
      </c>
      <c r="H98" s="172" t="s">
        <v>19</v>
      </c>
      <c r="I98" s="173" t="s">
        <v>347</v>
      </c>
      <c r="J98" s="174" t="s">
        <v>56</v>
      </c>
      <c r="K98" s="198"/>
    </row>
    <row r="99" spans="2:11" s="166" customFormat="1" ht="18.95" customHeight="1" x14ac:dyDescent="0.25">
      <c r="B99" s="241"/>
      <c r="C99" s="82"/>
      <c r="D99" s="53"/>
      <c r="E99" s="130"/>
      <c r="F99" s="114"/>
      <c r="G99" s="175">
        <f t="shared" si="1"/>
        <v>0</v>
      </c>
      <c r="H99" s="53"/>
      <c r="I99" s="53"/>
      <c r="J99" s="78"/>
      <c r="K99" s="111"/>
    </row>
    <row r="100" spans="2:11" s="166" customFormat="1" ht="18.95" customHeight="1" x14ac:dyDescent="0.25">
      <c r="B100" s="241"/>
      <c r="C100" s="83"/>
      <c r="D100" s="53"/>
      <c r="E100" s="131"/>
      <c r="F100" s="115"/>
      <c r="G100" s="114">
        <f>ROUND(E100,2)*ROUND(F100,4)</f>
        <v>0</v>
      </c>
      <c r="H100" s="56"/>
      <c r="I100" s="53"/>
      <c r="J100" s="79"/>
      <c r="K100" s="111"/>
    </row>
    <row r="101" spans="2:11" s="166" customFormat="1" ht="18.95" customHeight="1" x14ac:dyDescent="0.25">
      <c r="B101" s="241"/>
      <c r="C101" s="84"/>
      <c r="D101" s="53"/>
      <c r="E101" s="132"/>
      <c r="F101" s="116"/>
      <c r="G101" s="175">
        <f t="shared" si="1"/>
        <v>0</v>
      </c>
      <c r="H101" s="62"/>
      <c r="I101" s="53"/>
      <c r="J101" s="80"/>
      <c r="K101" s="111"/>
    </row>
    <row r="102" spans="2:11" s="166" customFormat="1" ht="18.95" customHeight="1" thickBot="1" x14ac:dyDescent="0.3">
      <c r="B102" s="242"/>
      <c r="C102" s="85"/>
      <c r="D102" s="53"/>
      <c r="E102" s="133"/>
      <c r="F102" s="121"/>
      <c r="G102" s="175">
        <f t="shared" si="1"/>
        <v>0</v>
      </c>
      <c r="H102" s="59"/>
      <c r="I102" s="53"/>
      <c r="J102" s="81"/>
      <c r="K102" s="111"/>
    </row>
    <row r="103" spans="2:11" ht="18.95" customHeight="1" thickTop="1" thickBot="1" x14ac:dyDescent="0.3">
      <c r="B103" s="18"/>
      <c r="C103" s="156"/>
      <c r="D103" s="2"/>
      <c r="E103" s="2"/>
      <c r="F103" s="19" t="s">
        <v>12</v>
      </c>
      <c r="G103" s="219">
        <f>SUM(G54:G102)</f>
        <v>0</v>
      </c>
      <c r="H103" s="2"/>
    </row>
    <row r="104" spans="2:11" s="1" customFormat="1" ht="18.95" customHeight="1" thickTop="1" x14ac:dyDescent="0.3">
      <c r="B104" s="6" t="s">
        <v>316</v>
      </c>
      <c r="C104" s="160"/>
      <c r="F104" s="33"/>
      <c r="G104" s="180"/>
      <c r="H104"/>
      <c r="J104" s="101"/>
    </row>
    <row r="105" spans="2:11" s="180" customFormat="1" ht="30" x14ac:dyDescent="0.25">
      <c r="B105" s="243" t="s">
        <v>317</v>
      </c>
      <c r="C105" s="176" t="s">
        <v>362</v>
      </c>
      <c r="D105" s="169" t="s">
        <v>306</v>
      </c>
      <c r="E105" s="185" t="s">
        <v>20</v>
      </c>
      <c r="F105" s="170" t="s">
        <v>36</v>
      </c>
      <c r="G105" s="186" t="s">
        <v>18</v>
      </c>
      <c r="H105" s="169" t="s">
        <v>363</v>
      </c>
      <c r="I105" s="178" t="s">
        <v>347</v>
      </c>
      <c r="J105" s="179" t="s">
        <v>56</v>
      </c>
    </row>
    <row r="106" spans="2:11" s="166" customFormat="1" ht="18.95" customHeight="1" x14ac:dyDescent="0.25">
      <c r="B106" s="243"/>
      <c r="C106" s="82"/>
      <c r="D106" s="53"/>
      <c r="E106" s="134"/>
      <c r="F106" s="123"/>
      <c r="G106" s="175">
        <f>ROUND(E106,2)*ROUND(F106,4)</f>
        <v>0</v>
      </c>
      <c r="H106" s="61"/>
      <c r="I106" s="53"/>
      <c r="J106" s="86"/>
    </row>
    <row r="107" spans="2:11" s="166" customFormat="1" ht="18.95" customHeight="1" x14ac:dyDescent="0.25">
      <c r="B107" s="243"/>
      <c r="C107" s="83"/>
      <c r="D107" s="53"/>
      <c r="E107" s="137"/>
      <c r="F107" s="124"/>
      <c r="G107" s="123">
        <f>ROUND(E107,2)*ROUND(F107,4)</f>
        <v>0</v>
      </c>
      <c r="H107" s="67"/>
      <c r="I107" s="53"/>
      <c r="J107" s="88"/>
    </row>
    <row r="108" spans="2:11" s="166" customFormat="1" ht="18.95" customHeight="1" x14ac:dyDescent="0.25">
      <c r="B108" s="243"/>
      <c r="C108" s="85"/>
      <c r="D108" s="53"/>
      <c r="E108" s="136"/>
      <c r="F108" s="125"/>
      <c r="G108" s="123">
        <f>ROUND(E108,2)*ROUND(F108,4)</f>
        <v>0</v>
      </c>
      <c r="H108" s="64"/>
      <c r="I108" s="53"/>
      <c r="J108" s="87"/>
    </row>
    <row r="109" spans="2:11" s="180" customFormat="1" ht="30" x14ac:dyDescent="0.25">
      <c r="B109" s="243" t="s">
        <v>318</v>
      </c>
      <c r="C109" s="176" t="s">
        <v>364</v>
      </c>
      <c r="D109" s="169" t="s">
        <v>306</v>
      </c>
      <c r="E109" s="185" t="s">
        <v>20</v>
      </c>
      <c r="F109" s="170" t="s">
        <v>36</v>
      </c>
      <c r="G109" s="186" t="s">
        <v>18</v>
      </c>
      <c r="H109" s="169" t="s">
        <v>363</v>
      </c>
      <c r="I109" s="178" t="s">
        <v>347</v>
      </c>
      <c r="J109" s="179" t="s">
        <v>56</v>
      </c>
    </row>
    <row r="110" spans="2:11" s="166" customFormat="1" ht="18.95" customHeight="1" x14ac:dyDescent="0.25">
      <c r="B110" s="243"/>
      <c r="C110" s="89"/>
      <c r="D110" s="53"/>
      <c r="E110" s="138"/>
      <c r="F110" s="126"/>
      <c r="G110" s="175">
        <f>ROUND(E110,2)*ROUND(F110,4)</f>
        <v>0</v>
      </c>
      <c r="H110" s="90"/>
      <c r="I110" s="53"/>
      <c r="J110" s="91"/>
    </row>
    <row r="111" spans="2:11" s="166" customFormat="1" ht="18.95" customHeight="1" x14ac:dyDescent="0.25">
      <c r="B111" s="243"/>
      <c r="C111" s="92"/>
      <c r="D111" s="53"/>
      <c r="E111" s="139"/>
      <c r="F111" s="127"/>
      <c r="G111" s="123">
        <f>ROUND(E111,2)*ROUND(F111,4)</f>
        <v>0</v>
      </c>
      <c r="H111" s="93"/>
      <c r="I111" s="53"/>
      <c r="J111" s="94"/>
    </row>
    <row r="112" spans="2:11" s="166" customFormat="1" ht="18.95" customHeight="1" x14ac:dyDescent="0.25">
      <c r="B112" s="243"/>
      <c r="C112" s="95"/>
      <c r="D112" s="53"/>
      <c r="E112" s="140"/>
      <c r="F112" s="128"/>
      <c r="G112" s="123">
        <f>ROUND(E112,2)*ROUND(F112,4)</f>
        <v>0</v>
      </c>
      <c r="H112" s="96"/>
      <c r="I112" s="53"/>
      <c r="J112" s="97"/>
    </row>
    <row r="113" spans="2:10" s="180" customFormat="1" ht="30" x14ac:dyDescent="0.25">
      <c r="B113" s="243" t="s">
        <v>320</v>
      </c>
      <c r="C113" s="176" t="s">
        <v>365</v>
      </c>
      <c r="D113" s="169" t="s">
        <v>306</v>
      </c>
      <c r="E113" s="185" t="s">
        <v>20</v>
      </c>
      <c r="F113" s="170" t="s">
        <v>36</v>
      </c>
      <c r="G113" s="186" t="s">
        <v>18</v>
      </c>
      <c r="H113" s="169" t="s">
        <v>363</v>
      </c>
      <c r="I113" s="178" t="s">
        <v>347</v>
      </c>
      <c r="J113" s="179" t="s">
        <v>56</v>
      </c>
    </row>
    <row r="114" spans="2:10" s="166" customFormat="1" ht="18.95" customHeight="1" x14ac:dyDescent="0.25">
      <c r="B114" s="243"/>
      <c r="C114" s="82"/>
      <c r="D114" s="53"/>
      <c r="E114" s="134"/>
      <c r="F114" s="123"/>
      <c r="G114" s="175">
        <f>ROUND(E114,2)*ROUND(F114,4)</f>
        <v>0</v>
      </c>
      <c r="H114" s="61"/>
      <c r="I114" s="53"/>
      <c r="J114" s="86"/>
    </row>
    <row r="115" spans="2:10" s="166" customFormat="1" ht="18.95" customHeight="1" x14ac:dyDescent="0.25">
      <c r="B115" s="243"/>
      <c r="C115" s="83"/>
      <c r="D115" s="53"/>
      <c r="E115" s="137"/>
      <c r="F115" s="124"/>
      <c r="G115" s="123">
        <f>ROUND(E115,2)*ROUND(F115,4)</f>
        <v>0</v>
      </c>
      <c r="H115" s="67"/>
      <c r="I115" s="53"/>
      <c r="J115" s="88"/>
    </row>
    <row r="116" spans="2:10" s="166" customFormat="1" ht="18.95" customHeight="1" x14ac:dyDescent="0.25">
      <c r="B116" s="243"/>
      <c r="C116" s="85"/>
      <c r="D116" s="53"/>
      <c r="E116" s="136"/>
      <c r="F116" s="125"/>
      <c r="G116" s="123">
        <f>ROUND(E116,2)*ROUND(F116,4)</f>
        <v>0</v>
      </c>
      <c r="H116" s="64"/>
      <c r="I116" s="53"/>
      <c r="J116" s="87"/>
    </row>
    <row r="117" spans="2:10" s="166" customFormat="1" ht="30" x14ac:dyDescent="0.25">
      <c r="B117" s="243" t="s">
        <v>319</v>
      </c>
      <c r="C117" s="167" t="s">
        <v>43</v>
      </c>
      <c r="D117" s="168" t="s">
        <v>306</v>
      </c>
      <c r="E117" s="187" t="s">
        <v>20</v>
      </c>
      <c r="F117" s="170" t="s">
        <v>36</v>
      </c>
      <c r="G117" s="188" t="s">
        <v>18</v>
      </c>
      <c r="H117" s="168" t="s">
        <v>366</v>
      </c>
      <c r="I117" s="173" t="s">
        <v>347</v>
      </c>
      <c r="J117" s="174" t="s">
        <v>56</v>
      </c>
    </row>
    <row r="118" spans="2:10" s="166" customFormat="1" ht="18.95" customHeight="1" x14ac:dyDescent="0.25">
      <c r="B118" s="243"/>
      <c r="C118" s="82"/>
      <c r="D118" s="53"/>
      <c r="E118" s="134"/>
      <c r="F118" s="123"/>
      <c r="G118" s="175">
        <f>ROUND(E118,2)*ROUND(F118,4)</f>
        <v>0</v>
      </c>
      <c r="H118" s="61"/>
      <c r="I118" s="53"/>
      <c r="J118" s="86"/>
    </row>
    <row r="119" spans="2:10" s="166" customFormat="1" ht="18.95" customHeight="1" x14ac:dyDescent="0.25">
      <c r="B119" s="243"/>
      <c r="C119" s="84"/>
      <c r="D119" s="53"/>
      <c r="E119" s="135"/>
      <c r="F119" s="129"/>
      <c r="G119" s="123">
        <f>ROUND(E119,2)*ROUND(F119,4)</f>
        <v>0</v>
      </c>
      <c r="H119" s="68"/>
      <c r="I119" s="53"/>
      <c r="J119" s="88"/>
    </row>
    <row r="120" spans="2:10" s="166" customFormat="1" ht="18.95" customHeight="1" x14ac:dyDescent="0.25">
      <c r="B120" s="243"/>
      <c r="C120" s="85"/>
      <c r="D120" s="53"/>
      <c r="E120" s="136"/>
      <c r="F120" s="125"/>
      <c r="G120" s="123">
        <f>ROUND(E120,2)*ROUND(F120,4)</f>
        <v>0</v>
      </c>
      <c r="H120" s="64"/>
      <c r="I120" s="53"/>
      <c r="J120" s="87"/>
    </row>
    <row r="121" spans="2:10" s="166" customFormat="1" ht="30" x14ac:dyDescent="0.25">
      <c r="B121" s="240" t="s">
        <v>337</v>
      </c>
      <c r="C121" s="167" t="s">
        <v>43</v>
      </c>
      <c r="D121" s="168" t="s">
        <v>306</v>
      </c>
      <c r="E121" s="187" t="s">
        <v>20</v>
      </c>
      <c r="F121" s="170" t="s">
        <v>36</v>
      </c>
      <c r="G121" s="188" t="s">
        <v>18</v>
      </c>
      <c r="H121" s="187" t="s">
        <v>19</v>
      </c>
      <c r="I121" s="173" t="s">
        <v>347</v>
      </c>
      <c r="J121" s="174" t="s">
        <v>56</v>
      </c>
    </row>
    <row r="122" spans="2:10" s="166" customFormat="1" ht="18.95" customHeight="1" x14ac:dyDescent="0.25">
      <c r="B122" s="241"/>
      <c r="C122" s="82"/>
      <c r="D122" s="53"/>
      <c r="E122" s="134"/>
      <c r="F122" s="123"/>
      <c r="G122" s="175">
        <f>ROUND(E122,2)*ROUND(F122,4)</f>
        <v>0</v>
      </c>
      <c r="H122" s="61"/>
      <c r="I122" s="53"/>
      <c r="J122" s="86"/>
    </row>
    <row r="123" spans="2:10" s="166" customFormat="1" ht="18.95" customHeight="1" x14ac:dyDescent="0.25">
      <c r="B123" s="241"/>
      <c r="C123" s="84"/>
      <c r="D123" s="53"/>
      <c r="E123" s="135"/>
      <c r="F123" s="129"/>
      <c r="G123" s="123">
        <f>ROUND(E123,2)*ROUND(F123,4)</f>
        <v>0</v>
      </c>
      <c r="H123" s="68"/>
      <c r="I123" s="53"/>
      <c r="J123" s="88"/>
    </row>
    <row r="124" spans="2:10" s="166" customFormat="1" ht="18.95" customHeight="1" thickBot="1" x14ac:dyDescent="0.3">
      <c r="B124" s="242"/>
      <c r="C124" s="85"/>
      <c r="D124" s="53"/>
      <c r="E124" s="136"/>
      <c r="F124" s="125"/>
      <c r="G124" s="123">
        <f>ROUND(E124,2)*ROUND(F124,4)</f>
        <v>0</v>
      </c>
      <c r="H124" s="64"/>
      <c r="I124" s="53"/>
      <c r="J124" s="87"/>
    </row>
    <row r="125" spans="2:10" ht="18.95" customHeight="1" thickTop="1" thickBot="1" x14ac:dyDescent="0.3">
      <c r="B125" s="11"/>
      <c r="C125" s="156"/>
      <c r="D125" s="2"/>
      <c r="E125" s="2"/>
      <c r="F125" s="19" t="s">
        <v>12</v>
      </c>
      <c r="G125" s="219">
        <f>SUM(G105:G124)</f>
        <v>0</v>
      </c>
      <c r="H125" s="2"/>
    </row>
    <row r="126" spans="2:10" ht="18.95" customHeight="1" thickTop="1" x14ac:dyDescent="0.3">
      <c r="B126" s="6" t="s">
        <v>29</v>
      </c>
      <c r="C126" s="161"/>
      <c r="D126" s="5"/>
      <c r="E126" s="5"/>
      <c r="F126" s="29"/>
      <c r="G126" s="192"/>
      <c r="H126" s="1"/>
    </row>
    <row r="127" spans="2:10" ht="18.95" customHeight="1" x14ac:dyDescent="0.25">
      <c r="B127" s="34" t="s">
        <v>46</v>
      </c>
      <c r="C127" s="162"/>
      <c r="D127" s="35"/>
      <c r="E127" s="35"/>
      <c r="F127" s="36"/>
      <c r="G127" s="166"/>
      <c r="H127" s="34"/>
    </row>
    <row r="128" spans="2:10" ht="18.95" customHeight="1" x14ac:dyDescent="0.25">
      <c r="B128" s="34" t="s">
        <v>48</v>
      </c>
      <c r="C128" s="162"/>
      <c r="D128" s="35"/>
      <c r="E128" s="35"/>
      <c r="F128" s="36"/>
      <c r="G128" s="193"/>
      <c r="H128" s="34"/>
    </row>
    <row r="129" spans="2:12" s="166" customFormat="1" ht="30" x14ac:dyDescent="0.25">
      <c r="B129" s="235" t="s">
        <v>325</v>
      </c>
      <c r="C129" s="176" t="s">
        <v>367</v>
      </c>
      <c r="D129" s="169" t="s">
        <v>306</v>
      </c>
      <c r="E129" s="169" t="s">
        <v>20</v>
      </c>
      <c r="F129" s="169" t="s">
        <v>368</v>
      </c>
      <c r="G129" s="170" t="s">
        <v>18</v>
      </c>
      <c r="H129" s="177" t="s">
        <v>369</v>
      </c>
      <c r="I129" s="178" t="s">
        <v>347</v>
      </c>
      <c r="J129" s="169" t="s">
        <v>53</v>
      </c>
      <c r="K129" s="169" t="s">
        <v>54</v>
      </c>
      <c r="L129" s="179" t="s">
        <v>55</v>
      </c>
    </row>
    <row r="130" spans="2:12" s="166" customFormat="1" ht="18.95" customHeight="1" x14ac:dyDescent="0.25">
      <c r="B130" s="236"/>
      <c r="C130" s="82"/>
      <c r="D130" s="53"/>
      <c r="E130" s="130"/>
      <c r="F130" s="114"/>
      <c r="G130" s="175">
        <f>ROUND(E130,2)*ROUND(F130,4)</f>
        <v>0</v>
      </c>
      <c r="H130" s="53"/>
      <c r="I130" s="53"/>
      <c r="J130" s="54"/>
      <c r="K130" s="69"/>
      <c r="L130" s="78"/>
    </row>
    <row r="131" spans="2:12" s="166" customFormat="1" ht="18.95" customHeight="1" x14ac:dyDescent="0.25">
      <c r="B131" s="236"/>
      <c r="C131" s="83"/>
      <c r="D131" s="53"/>
      <c r="E131" s="131"/>
      <c r="F131" s="115"/>
      <c r="G131" s="175">
        <f>ROUND(E131,2)*ROUND(F131,4)</f>
        <v>0</v>
      </c>
      <c r="H131" s="56"/>
      <c r="I131" s="53"/>
      <c r="J131" s="57"/>
      <c r="K131" s="70"/>
      <c r="L131" s="98"/>
    </row>
    <row r="132" spans="2:12" s="166" customFormat="1" ht="18.95" customHeight="1" x14ac:dyDescent="0.25">
      <c r="B132" s="236"/>
      <c r="C132" s="84"/>
      <c r="D132" s="53"/>
      <c r="E132" s="132"/>
      <c r="F132" s="116"/>
      <c r="G132" s="175">
        <f>ROUND(E132,2)*ROUND(F132,4)</f>
        <v>0</v>
      </c>
      <c r="H132" s="62"/>
      <c r="I132" s="53"/>
      <c r="J132" s="60"/>
      <c r="K132" s="71"/>
      <c r="L132" s="79"/>
    </row>
    <row r="133" spans="2:12" s="166" customFormat="1" ht="18.95" customHeight="1" x14ac:dyDescent="0.25">
      <c r="B133" s="237"/>
      <c r="C133" s="85"/>
      <c r="D133" s="53"/>
      <c r="E133" s="133"/>
      <c r="F133" s="122"/>
      <c r="G133" s="175">
        <f>ROUND(E133,2)*ROUND(F133,4)</f>
        <v>0</v>
      </c>
      <c r="H133" s="59"/>
      <c r="I133" s="53"/>
      <c r="J133" s="66"/>
      <c r="K133" s="72"/>
      <c r="L133" s="81"/>
    </row>
    <row r="134" spans="2:12" s="166" customFormat="1" ht="30" x14ac:dyDescent="0.25">
      <c r="B134" s="235" t="s">
        <v>385</v>
      </c>
      <c r="C134" s="167" t="s">
        <v>370</v>
      </c>
      <c r="D134" s="168" t="s">
        <v>306</v>
      </c>
      <c r="E134" s="169" t="s">
        <v>20</v>
      </c>
      <c r="F134" s="170" t="s">
        <v>36</v>
      </c>
      <c r="G134" s="171" t="s">
        <v>18</v>
      </c>
      <c r="H134" s="172" t="s">
        <v>371</v>
      </c>
      <c r="I134" s="173" t="s">
        <v>347</v>
      </c>
      <c r="J134" s="174" t="s">
        <v>56</v>
      </c>
    </row>
    <row r="135" spans="2:12" s="166" customFormat="1" ht="18.95" customHeight="1" x14ac:dyDescent="0.25">
      <c r="B135" s="236"/>
      <c r="C135" s="82"/>
      <c r="D135" s="53"/>
      <c r="E135" s="130"/>
      <c r="F135" s="114"/>
      <c r="G135" s="175">
        <f>ROUND(E135,2)*ROUND(F135,4)</f>
        <v>0</v>
      </c>
      <c r="H135" s="53"/>
      <c r="I135" s="53"/>
      <c r="J135" s="78"/>
    </row>
    <row r="136" spans="2:12" s="166" customFormat="1" ht="18.95" customHeight="1" x14ac:dyDescent="0.25">
      <c r="B136" s="236"/>
      <c r="C136" s="83"/>
      <c r="D136" s="53"/>
      <c r="E136" s="131"/>
      <c r="F136" s="115"/>
      <c r="G136" s="175">
        <f>ROUND(E136,2)*ROUND(F136,4)</f>
        <v>0</v>
      </c>
      <c r="H136" s="56"/>
      <c r="I136" s="53"/>
      <c r="J136" s="98"/>
    </row>
    <row r="137" spans="2:12" s="166" customFormat="1" ht="18.95" customHeight="1" x14ac:dyDescent="0.25">
      <c r="B137" s="236"/>
      <c r="C137" s="84"/>
      <c r="D137" s="53"/>
      <c r="E137" s="132"/>
      <c r="F137" s="116"/>
      <c r="G137" s="175">
        <f>ROUND(E137,2)*ROUND(F137,4)</f>
        <v>0</v>
      </c>
      <c r="H137" s="62"/>
      <c r="I137" s="53"/>
      <c r="J137" s="79"/>
    </row>
    <row r="138" spans="2:12" s="166" customFormat="1" ht="18.95" customHeight="1" x14ac:dyDescent="0.25">
      <c r="B138" s="237"/>
      <c r="C138" s="85"/>
      <c r="D138" s="53"/>
      <c r="E138" s="133"/>
      <c r="F138" s="122"/>
      <c r="G138" s="175">
        <f>ROUND(E138,2)*ROUND(F138,4)</f>
        <v>0</v>
      </c>
      <c r="H138" s="59"/>
      <c r="I138" s="53"/>
      <c r="J138" s="81"/>
    </row>
    <row r="139" spans="2:12" s="166" customFormat="1" ht="30" x14ac:dyDescent="0.25">
      <c r="B139" s="235" t="s">
        <v>5</v>
      </c>
      <c r="C139" s="176" t="s">
        <v>372</v>
      </c>
      <c r="D139" s="169" t="s">
        <v>306</v>
      </c>
      <c r="E139" s="169" t="s">
        <v>20</v>
      </c>
      <c r="F139" s="170" t="s">
        <v>0</v>
      </c>
      <c r="G139" s="170" t="s">
        <v>18</v>
      </c>
      <c r="H139" s="177" t="s">
        <v>373</v>
      </c>
      <c r="I139" s="178" t="s">
        <v>347</v>
      </c>
      <c r="J139" s="179" t="s">
        <v>56</v>
      </c>
    </row>
    <row r="140" spans="2:12" s="180" customFormat="1" ht="18.95" customHeight="1" x14ac:dyDescent="0.25">
      <c r="B140" s="236"/>
      <c r="C140" s="82"/>
      <c r="D140" s="53"/>
      <c r="E140" s="130"/>
      <c r="F140" s="114"/>
      <c r="G140" s="175">
        <f>ROUND(E140,2)*ROUND(F140,4)</f>
        <v>0</v>
      </c>
      <c r="H140" s="53"/>
      <c r="I140" s="53"/>
      <c r="J140" s="78"/>
    </row>
    <row r="141" spans="2:12" s="180" customFormat="1" ht="18.95" customHeight="1" x14ac:dyDescent="0.25">
      <c r="B141" s="236"/>
      <c r="C141" s="83"/>
      <c r="D141" s="56"/>
      <c r="E141" s="131"/>
      <c r="F141" s="115"/>
      <c r="G141" s="175">
        <f>ROUND(E141,2)*ROUND(F141,4)</f>
        <v>0</v>
      </c>
      <c r="H141" s="56"/>
      <c r="I141" s="53"/>
      <c r="J141" s="98"/>
    </row>
    <row r="142" spans="2:12" s="166" customFormat="1" ht="18.95" customHeight="1" x14ac:dyDescent="0.25">
      <c r="B142" s="236"/>
      <c r="C142" s="84"/>
      <c r="D142" s="62"/>
      <c r="E142" s="132"/>
      <c r="F142" s="116"/>
      <c r="G142" s="175">
        <f>ROUND(E142,2)*ROUND(F142,4)</f>
        <v>0</v>
      </c>
      <c r="H142" s="62"/>
      <c r="I142" s="53"/>
      <c r="J142" s="79"/>
    </row>
    <row r="143" spans="2:12" s="166" customFormat="1" ht="18.95" customHeight="1" x14ac:dyDescent="0.25">
      <c r="B143" s="237"/>
      <c r="C143" s="85"/>
      <c r="D143" s="59"/>
      <c r="E143" s="133"/>
      <c r="F143" s="122"/>
      <c r="G143" s="175">
        <f>ROUND(E143,2)*ROUND(F143,4)</f>
        <v>0</v>
      </c>
      <c r="H143" s="59"/>
      <c r="I143" s="53"/>
      <c r="J143" s="81"/>
    </row>
    <row r="144" spans="2:12" s="166" customFormat="1" ht="30" x14ac:dyDescent="0.25">
      <c r="B144" s="235" t="s">
        <v>2</v>
      </c>
      <c r="C144" s="176" t="s">
        <v>374</v>
      </c>
      <c r="D144" s="169" t="s">
        <v>306</v>
      </c>
      <c r="E144" s="169" t="s">
        <v>20</v>
      </c>
      <c r="F144" s="170" t="s">
        <v>0</v>
      </c>
      <c r="G144" s="170" t="s">
        <v>18</v>
      </c>
      <c r="H144" s="177" t="s">
        <v>373</v>
      </c>
      <c r="I144" s="178" t="s">
        <v>347</v>
      </c>
      <c r="J144" s="179" t="s">
        <v>56</v>
      </c>
    </row>
    <row r="145" spans="2:10" s="166" customFormat="1" ht="18.95" customHeight="1" x14ac:dyDescent="0.25">
      <c r="B145" s="236"/>
      <c r="C145" s="82"/>
      <c r="D145" s="53"/>
      <c r="E145" s="130"/>
      <c r="F145" s="114"/>
      <c r="G145" s="175">
        <f>ROUND(E145,2)*ROUND(F145,4)</f>
        <v>0</v>
      </c>
      <c r="H145" s="53"/>
      <c r="I145" s="53"/>
      <c r="J145" s="78"/>
    </row>
    <row r="146" spans="2:10" s="166" customFormat="1" ht="18.95" customHeight="1" x14ac:dyDescent="0.25">
      <c r="B146" s="236"/>
      <c r="C146" s="83"/>
      <c r="D146" s="53"/>
      <c r="E146" s="131"/>
      <c r="F146" s="115"/>
      <c r="G146" s="175">
        <f>ROUND(E146,2)*ROUND(F146,4)</f>
        <v>0</v>
      </c>
      <c r="H146" s="56"/>
      <c r="I146" s="53"/>
      <c r="J146" s="98"/>
    </row>
    <row r="147" spans="2:10" s="166" customFormat="1" ht="18.95" customHeight="1" x14ac:dyDescent="0.25">
      <c r="B147" s="236"/>
      <c r="C147" s="84"/>
      <c r="D147" s="53"/>
      <c r="E147" s="132"/>
      <c r="F147" s="116"/>
      <c r="G147" s="175">
        <f>ROUND(E147,2)*ROUND(F147,4)</f>
        <v>0</v>
      </c>
      <c r="H147" s="62"/>
      <c r="I147" s="53"/>
      <c r="J147" s="79"/>
    </row>
    <row r="148" spans="2:10" s="166" customFormat="1" ht="18.95" customHeight="1" x14ac:dyDescent="0.25">
      <c r="B148" s="237"/>
      <c r="C148" s="85"/>
      <c r="D148" s="53"/>
      <c r="E148" s="133"/>
      <c r="F148" s="122"/>
      <c r="G148" s="175">
        <f>ROUND(E148,2)*ROUND(F148,4)</f>
        <v>0</v>
      </c>
      <c r="H148" s="59"/>
      <c r="I148" s="53"/>
      <c r="J148" s="81"/>
    </row>
    <row r="149" spans="2:10" s="166" customFormat="1" ht="30" x14ac:dyDescent="0.25">
      <c r="B149" s="235" t="s">
        <v>337</v>
      </c>
      <c r="C149" s="167" t="s">
        <v>375</v>
      </c>
      <c r="D149" s="168" t="s">
        <v>306</v>
      </c>
      <c r="E149" s="169" t="s">
        <v>20</v>
      </c>
      <c r="F149" s="170" t="s">
        <v>36</v>
      </c>
      <c r="G149" s="171" t="s">
        <v>18</v>
      </c>
      <c r="H149" s="172" t="s">
        <v>369</v>
      </c>
      <c r="I149" s="173" t="s">
        <v>347</v>
      </c>
      <c r="J149" s="174" t="s">
        <v>56</v>
      </c>
    </row>
    <row r="150" spans="2:10" s="166" customFormat="1" ht="18.95" customHeight="1" x14ac:dyDescent="0.25">
      <c r="B150" s="236"/>
      <c r="C150" s="82"/>
      <c r="D150" s="53"/>
      <c r="E150" s="130"/>
      <c r="F150" s="114"/>
      <c r="G150" s="175">
        <f>ROUND(E150,2)*ROUND(F150,4)</f>
        <v>0</v>
      </c>
      <c r="H150" s="53"/>
      <c r="I150" s="53"/>
      <c r="J150" s="78"/>
    </row>
    <row r="151" spans="2:10" s="166" customFormat="1" ht="18.95" customHeight="1" x14ac:dyDescent="0.25">
      <c r="B151" s="236"/>
      <c r="C151" s="83"/>
      <c r="D151" s="53"/>
      <c r="E151" s="131"/>
      <c r="F151" s="115"/>
      <c r="G151" s="175">
        <f>ROUND(E151,2)*ROUND(F151,4)</f>
        <v>0</v>
      </c>
      <c r="H151" s="56"/>
      <c r="I151" s="53"/>
      <c r="J151" s="98"/>
    </row>
    <row r="152" spans="2:10" s="166" customFormat="1" ht="18.95" customHeight="1" x14ac:dyDescent="0.25">
      <c r="B152" s="236"/>
      <c r="C152" s="84"/>
      <c r="D152" s="53"/>
      <c r="E152" s="132"/>
      <c r="F152" s="116"/>
      <c r="G152" s="175">
        <f>ROUND(E152,2)*ROUND(F152,4)</f>
        <v>0</v>
      </c>
      <c r="H152" s="62"/>
      <c r="I152" s="53"/>
      <c r="J152" s="79"/>
    </row>
    <row r="153" spans="2:10" s="166" customFormat="1" ht="18.95" customHeight="1" thickBot="1" x14ac:dyDescent="0.3">
      <c r="B153" s="237"/>
      <c r="C153" s="85"/>
      <c r="D153" s="53"/>
      <c r="E153" s="133"/>
      <c r="F153" s="121"/>
      <c r="G153" s="175">
        <f>ROUND(E153,2)*ROUND(F153,4)</f>
        <v>0</v>
      </c>
      <c r="H153" s="59"/>
      <c r="I153" s="53"/>
      <c r="J153" s="81"/>
    </row>
    <row r="154" spans="2:10" ht="18.95" customHeight="1" thickTop="1" thickBot="1" x14ac:dyDescent="0.3">
      <c r="B154" s="11"/>
      <c r="C154" s="156"/>
      <c r="D154" s="2"/>
      <c r="E154" s="2"/>
      <c r="F154" s="19" t="s">
        <v>12</v>
      </c>
      <c r="G154" s="219">
        <f>SUM(G130:G153)</f>
        <v>0</v>
      </c>
      <c r="H154" s="20"/>
    </row>
    <row r="155" spans="2:10" ht="18.95" customHeight="1" thickTop="1" x14ac:dyDescent="0.25">
      <c r="B155" s="1"/>
      <c r="C155" s="160"/>
      <c r="D155" s="1"/>
      <c r="E155" s="1"/>
      <c r="F155" s="1"/>
      <c r="G155" s="1"/>
      <c r="H155" s="1"/>
    </row>
    <row r="156" spans="2:10" ht="18.95" customHeight="1" x14ac:dyDescent="0.25">
      <c r="B156" s="43" t="s">
        <v>14</v>
      </c>
      <c r="C156" s="158"/>
      <c r="D156" s="44"/>
      <c r="E156" s="44"/>
      <c r="F156" s="44"/>
      <c r="G156" s="46"/>
      <c r="H156" s="107">
        <f>G103+G125+G154</f>
        <v>0</v>
      </c>
    </row>
    <row r="158" spans="2:10" ht="18.95" customHeight="1" x14ac:dyDescent="0.25">
      <c r="B158" s="9" t="s">
        <v>3</v>
      </c>
    </row>
    <row r="159" spans="2:10" ht="18.95" customHeight="1" x14ac:dyDescent="0.25">
      <c r="B159" s="37" t="s">
        <v>28</v>
      </c>
    </row>
    <row r="160" spans="2:10" ht="18.95" customHeight="1" x14ac:dyDescent="0.25">
      <c r="B160" s="37" t="s">
        <v>45</v>
      </c>
    </row>
    <row r="161" spans="2:10" s="166" customFormat="1" ht="15.75" thickBot="1" x14ac:dyDescent="0.3">
      <c r="B161" s="235" t="s">
        <v>26</v>
      </c>
      <c r="C161" s="181" t="s">
        <v>22</v>
      </c>
      <c r="D161" s="222" t="s">
        <v>25</v>
      </c>
      <c r="E161" s="188" t="s">
        <v>10</v>
      </c>
      <c r="F161" s="182" t="s">
        <v>347</v>
      </c>
      <c r="G161" s="199"/>
      <c r="J161" s="183"/>
    </row>
    <row r="162" spans="2:10" s="166" customFormat="1" ht="18.95" customHeight="1" thickTop="1" thickBot="1" x14ac:dyDescent="0.3">
      <c r="B162" s="236"/>
      <c r="C162" s="220" t="str">
        <f ca="1">IF(AND(F162&lt;&gt;"",NOT(ISNA(MATCH(F162,I:I,0)))),SUMIFS(G40:G154,I40:I154,"="&amp;F162),"Check Subcontract Name in cell "&amp;ADDRESS(ROW(OFFSET(C163,0,3)),COLUMN(OFFSET(C163,0,3))))</f>
        <v>Check Subcontract Name in cell $F$163</v>
      </c>
      <c r="D162" s="224"/>
      <c r="E162" s="221" t="str">
        <f ca="1">IF(ISERR(SUM(C162*D162)),"CHECK LINE",SUM(C162*D162))</f>
        <v>CHECK LINE</v>
      </c>
      <c r="F162" s="53"/>
      <c r="G162" s="111"/>
      <c r="J162" s="183"/>
    </row>
    <row r="163" spans="2:10" s="166" customFormat="1" ht="18.95" customHeight="1" thickTop="1" x14ac:dyDescent="0.25">
      <c r="B163" s="236"/>
      <c r="C163" s="196" t="str">
        <f ca="1">IF(AND(F163&lt;&gt;"",NOT(ISNA(MATCH(F163,I:I,0)))),SUMIFS(G41:G155,I41:I155,"="&amp;F163),"Check Subcontract Name in cell "&amp;ADDRESS(ROW(OFFSET(C164,0,3)),COLUMN(OFFSET(C164,0,3))))</f>
        <v>Check Subcontract Name in cell $F$164</v>
      </c>
      <c r="D163" s="223"/>
      <c r="E163" s="200" t="str">
        <f ca="1">IF(ISERR(SUM(C163*D163)),"CHECK LINE",SUM(C163*D163))</f>
        <v>CHECK LINE</v>
      </c>
      <c r="F163" s="53"/>
      <c r="G163" s="111"/>
      <c r="J163" s="183"/>
    </row>
    <row r="164" spans="2:10" s="166" customFormat="1" ht="18.95" customHeight="1" thickBot="1" x14ac:dyDescent="0.3">
      <c r="B164" s="237"/>
      <c r="C164" s="196" t="str">
        <f ca="1">IF(AND(F164&lt;&gt;"",NOT(ISNA(MATCH(F164,I:I,0)))),SUMIFS(G42:G156,I42:I156,"="&amp;F164),"Check Subcontract Name in cell "&amp;ADDRESS(ROW(OFFSET(C165,0,3)),COLUMN(OFFSET(C165,0,3))))</f>
        <v>Check Subcontract Name in cell $F$165</v>
      </c>
      <c r="D164" s="184"/>
      <c r="E164" s="197" t="str">
        <f ca="1">IF(ISERR(SUM(C164*D164)),"CHECK LINE",SUM(C164*D164))</f>
        <v>CHECK LINE</v>
      </c>
      <c r="F164" s="53"/>
      <c r="G164" s="111"/>
      <c r="J164" s="183"/>
    </row>
    <row r="165" spans="2:10" ht="18.95" customHeight="1" thickTop="1" thickBot="1" x14ac:dyDescent="0.3">
      <c r="B165" s="113"/>
      <c r="C165" s="163"/>
      <c r="D165" s="19" t="s">
        <v>12</v>
      </c>
      <c r="E165" s="194" t="str">
        <f ca="1">IF(SUMPRODUCT(ISTEXT(E162:E164)*1)&gt;0,"CHECK OVERHEAD LINES",SUM(E162:E164))</f>
        <v>CHECK OVERHEAD LINES</v>
      </c>
      <c r="F165" s="111"/>
      <c r="G165" s="112"/>
    </row>
    <row r="166" spans="2:10" ht="18.95" customHeight="1" thickTop="1" x14ac:dyDescent="0.25">
      <c r="B166" s="113"/>
      <c r="C166" s="163"/>
      <c r="D166" s="109"/>
      <c r="E166" s="110"/>
      <c r="F166" s="111"/>
      <c r="G166" s="112"/>
    </row>
    <row r="167" spans="2:10" ht="18.95" customHeight="1" x14ac:dyDescent="0.25">
      <c r="C167" s="161"/>
      <c r="D167" s="2"/>
      <c r="E167" s="28"/>
      <c r="F167" s="3"/>
      <c r="G167" s="3"/>
    </row>
    <row r="168" spans="2:10" ht="18.95" customHeight="1" x14ac:dyDescent="0.3">
      <c r="B168" s="43" t="s">
        <v>16</v>
      </c>
      <c r="C168" s="164"/>
      <c r="D168" s="47"/>
      <c r="E168" s="48"/>
      <c r="F168" s="49"/>
      <c r="G168" s="50"/>
      <c r="H168" s="195" t="str">
        <f ca="1">E165</f>
        <v>CHECK OVERHEAD LINES</v>
      </c>
    </row>
    <row r="170" spans="2:10" ht="18.95" customHeight="1" x14ac:dyDescent="0.3">
      <c r="B170" s="41" t="s">
        <v>24</v>
      </c>
      <c r="C170" s="165"/>
      <c r="D170" s="30"/>
      <c r="E170" s="30"/>
      <c r="F170" s="30"/>
      <c r="G170" s="40"/>
      <c r="H170" s="108">
        <f ca="1">IF(ISTEXT(H168),H50+H156,H50+H156+H168)</f>
        <v>0</v>
      </c>
    </row>
    <row r="171" spans="2:10" s="204" customFormat="1" ht="18.95" customHeight="1" x14ac:dyDescent="0.25">
      <c r="B171" s="201"/>
      <c r="C171" s="202"/>
      <c r="D171" s="203"/>
      <c r="E171" s="203"/>
      <c r="F171" s="203"/>
      <c r="G171" s="203"/>
      <c r="H171" s="203"/>
      <c r="J171" s="205"/>
    </row>
    <row r="172" spans="2:10" s="204" customFormat="1" ht="18.95" customHeight="1" thickBot="1" x14ac:dyDescent="0.3">
      <c r="B172" s="201"/>
      <c r="C172" s="202"/>
      <c r="D172" s="203"/>
      <c r="E172" s="203"/>
      <c r="F172" s="203"/>
      <c r="G172" s="203"/>
      <c r="H172" s="203"/>
      <c r="J172" s="205"/>
    </row>
    <row r="173" spans="2:10" s="204" customFormat="1" ht="18.95" customHeight="1" x14ac:dyDescent="0.25">
      <c r="B173" s="206" t="s">
        <v>31</v>
      </c>
      <c r="C173" s="207"/>
      <c r="D173" s="208"/>
      <c r="E173" s="208"/>
      <c r="F173" s="208"/>
      <c r="G173" s="208"/>
      <c r="H173" s="209"/>
      <c r="J173" s="205"/>
    </row>
    <row r="174" spans="2:10" s="204" customFormat="1" ht="18.95" customHeight="1" x14ac:dyDescent="0.25">
      <c r="B174" s="210" t="s">
        <v>44</v>
      </c>
      <c r="C174" s="211"/>
      <c r="D174" s="212"/>
      <c r="E174" s="212"/>
      <c r="F174" s="212"/>
      <c r="G174" s="212"/>
      <c r="H174" s="213"/>
      <c r="J174" s="205"/>
    </row>
    <row r="175" spans="2:10" s="204" customFormat="1" ht="18.95" customHeight="1" x14ac:dyDescent="0.25">
      <c r="B175" s="210" t="s">
        <v>37</v>
      </c>
      <c r="C175" s="211"/>
      <c r="E175" s="212"/>
      <c r="F175" s="212"/>
      <c r="G175" s="212"/>
      <c r="H175" s="213"/>
      <c r="J175" s="205"/>
    </row>
    <row r="176" spans="2:10" s="204" customFormat="1" ht="18.95" customHeight="1" x14ac:dyDescent="0.25">
      <c r="B176" s="210" t="s">
        <v>38</v>
      </c>
      <c r="C176" s="211"/>
      <c r="D176" s="212"/>
      <c r="E176" s="212"/>
      <c r="F176" s="212"/>
      <c r="G176" s="212"/>
      <c r="H176" s="213"/>
      <c r="J176" s="205"/>
    </row>
    <row r="177" spans="2:11" s="204" customFormat="1" ht="18.95" customHeight="1" x14ac:dyDescent="0.25">
      <c r="B177" s="210" t="s">
        <v>39</v>
      </c>
      <c r="C177" s="211"/>
      <c r="D177" s="212"/>
      <c r="E177" s="212"/>
      <c r="F177" s="212"/>
      <c r="G177" s="212"/>
      <c r="H177" s="213"/>
      <c r="J177" s="205"/>
    </row>
    <row r="178" spans="2:11" s="204" customFormat="1" ht="18.95" customHeight="1" x14ac:dyDescent="0.25">
      <c r="B178" s="210" t="s">
        <v>40</v>
      </c>
      <c r="C178" s="211"/>
      <c r="D178" s="212"/>
      <c r="E178" s="212"/>
      <c r="F178" s="212"/>
      <c r="G178" s="212"/>
      <c r="H178" s="213"/>
      <c r="J178" s="205"/>
    </row>
    <row r="179" spans="2:11" s="204" customFormat="1" ht="18.95" customHeight="1" x14ac:dyDescent="0.25">
      <c r="B179" s="210"/>
      <c r="C179" s="211"/>
      <c r="D179" s="212"/>
      <c r="E179" s="212"/>
      <c r="F179" s="212"/>
      <c r="G179" s="212"/>
      <c r="H179" s="213"/>
      <c r="J179" s="205"/>
    </row>
    <row r="180" spans="2:11" s="204" customFormat="1" ht="18.95" customHeight="1" x14ac:dyDescent="0.25">
      <c r="B180" s="210" t="s">
        <v>32</v>
      </c>
      <c r="C180" s="211"/>
      <c r="D180" s="212"/>
      <c r="E180" s="212"/>
      <c r="F180" s="212"/>
      <c r="G180" s="212"/>
      <c r="H180" s="213"/>
      <c r="J180" s="205"/>
    </row>
    <row r="181" spans="2:11" s="204" customFormat="1" ht="18.95" customHeight="1" thickBot="1" x14ac:dyDescent="0.3">
      <c r="B181" s="214"/>
      <c r="C181" s="215"/>
      <c r="D181" s="216"/>
      <c r="E181" s="216"/>
      <c r="F181" s="216"/>
      <c r="G181" s="216"/>
      <c r="H181" s="217"/>
      <c r="J181" s="205"/>
    </row>
    <row r="182" spans="2:11" s="204" customFormat="1" ht="18.95" customHeight="1" x14ac:dyDescent="0.25">
      <c r="C182" s="218"/>
      <c r="J182" s="205"/>
    </row>
    <row r="183" spans="2:11" s="204" customFormat="1" ht="18.95" customHeight="1" x14ac:dyDescent="0.25">
      <c r="C183" s="218"/>
      <c r="J183" s="205"/>
    </row>
    <row r="184" spans="2:11" s="204" customFormat="1" ht="18.95" customHeight="1" x14ac:dyDescent="0.25">
      <c r="J184" s="205"/>
    </row>
    <row r="185" spans="2:11" s="204" customFormat="1" ht="18.95" customHeight="1" x14ac:dyDescent="0.25">
      <c r="E185" s="225"/>
      <c r="K185" s="205"/>
    </row>
    <row r="186" spans="2:11" s="204" customFormat="1" ht="18.95" customHeight="1" x14ac:dyDescent="0.25">
      <c r="K186" s="205"/>
    </row>
    <row r="187" spans="2:11" s="204" customFormat="1" ht="18.95" customHeight="1" x14ac:dyDescent="0.25">
      <c r="K187" s="205"/>
    </row>
    <row r="188" spans="2:11" s="204" customFormat="1" ht="18.95" customHeight="1" x14ac:dyDescent="0.25">
      <c r="K188" s="205"/>
    </row>
    <row r="189" spans="2:11" s="204" customFormat="1" ht="18.95" customHeight="1" x14ac:dyDescent="0.25">
      <c r="K189" s="205"/>
    </row>
    <row r="190" spans="2:11" s="204" customFormat="1" ht="18.95" customHeight="1" x14ac:dyDescent="0.25">
      <c r="K190" s="205"/>
    </row>
    <row r="191" spans="2:11" s="204" customFormat="1" ht="18.95" customHeight="1" x14ac:dyDescent="0.25">
      <c r="K191" s="205"/>
    </row>
    <row r="192" spans="2:11" s="204" customFormat="1" ht="18.95" customHeight="1" x14ac:dyDescent="0.25">
      <c r="K192" s="205"/>
    </row>
    <row r="193" spans="11:11" s="204" customFormat="1" ht="18.95" customHeight="1" x14ac:dyDescent="0.25">
      <c r="K193" s="205"/>
    </row>
    <row r="194" spans="11:11" s="204" customFormat="1" ht="18.95" customHeight="1" x14ac:dyDescent="0.25">
      <c r="K194" s="205"/>
    </row>
    <row r="195" spans="11:11" s="204" customFormat="1" ht="18.95" customHeight="1" x14ac:dyDescent="0.25">
      <c r="K195" s="205"/>
    </row>
    <row r="196" spans="11:11" s="204" customFormat="1" ht="18.95" customHeight="1" x14ac:dyDescent="0.25">
      <c r="K196" s="205"/>
    </row>
    <row r="197" spans="11:11" s="204" customFormat="1" ht="18.95" customHeight="1" x14ac:dyDescent="0.25">
      <c r="K197" s="205"/>
    </row>
    <row r="198" spans="11:11" s="204" customFormat="1" ht="18.95" customHeight="1" x14ac:dyDescent="0.25">
      <c r="K198" s="205"/>
    </row>
    <row r="199" spans="11:11" s="204" customFormat="1" ht="18.95" customHeight="1" x14ac:dyDescent="0.25">
      <c r="K199" s="205"/>
    </row>
    <row r="200" spans="11:11" s="204" customFormat="1" ht="18.95" customHeight="1" x14ac:dyDescent="0.25">
      <c r="K200" s="205"/>
    </row>
    <row r="201" spans="11:11" s="204" customFormat="1" ht="18.95" customHeight="1" x14ac:dyDescent="0.25">
      <c r="K201" s="205"/>
    </row>
    <row r="202" spans="11:11" s="204" customFormat="1" ht="18.95" customHeight="1" x14ac:dyDescent="0.25">
      <c r="K202" s="205"/>
    </row>
    <row r="203" spans="11:11" s="204" customFormat="1" ht="18.95" customHeight="1" x14ac:dyDescent="0.25">
      <c r="K203" s="205"/>
    </row>
    <row r="204" spans="11:11" s="204" customFormat="1" ht="18.95" customHeight="1" x14ac:dyDescent="0.25">
      <c r="K204" s="205"/>
    </row>
    <row r="205" spans="11:11" s="204" customFormat="1" ht="18.95" customHeight="1" x14ac:dyDescent="0.25">
      <c r="K205" s="205"/>
    </row>
    <row r="206" spans="11:11" s="204" customFormat="1" ht="18.95" customHeight="1" x14ac:dyDescent="0.25">
      <c r="K206" s="205"/>
    </row>
    <row r="207" spans="11:11" s="204" customFormat="1" ht="18.95" customHeight="1" x14ac:dyDescent="0.25">
      <c r="K207" s="205"/>
    </row>
    <row r="208" spans="11:11" s="204" customFormat="1" ht="18.95" customHeight="1" x14ac:dyDescent="0.25">
      <c r="K208" s="205"/>
    </row>
    <row r="209" spans="3:11" s="204" customFormat="1" ht="18.95" customHeight="1" x14ac:dyDescent="0.25">
      <c r="K209" s="205"/>
    </row>
    <row r="210" spans="3:11" s="204" customFormat="1" ht="18.95" customHeight="1" x14ac:dyDescent="0.25">
      <c r="K210" s="205"/>
    </row>
    <row r="211" spans="3:11" s="204" customFormat="1" ht="18.95" customHeight="1" x14ac:dyDescent="0.25">
      <c r="K211" s="205"/>
    </row>
    <row r="212" spans="3:11" s="204" customFormat="1" ht="18.95" customHeight="1" x14ac:dyDescent="0.25">
      <c r="K212" s="205"/>
    </row>
    <row r="213" spans="3:11" s="204" customFormat="1" ht="18.95" customHeight="1" x14ac:dyDescent="0.25">
      <c r="K213" s="205"/>
    </row>
    <row r="214" spans="3:11" s="204" customFormat="1" ht="18.95" customHeight="1" x14ac:dyDescent="0.25">
      <c r="K214" s="205"/>
    </row>
    <row r="215" spans="3:11" s="204" customFormat="1" ht="18.95" customHeight="1" x14ac:dyDescent="0.25">
      <c r="K215" s="205"/>
    </row>
    <row r="216" spans="3:11" s="204" customFormat="1" ht="18.95" customHeight="1" x14ac:dyDescent="0.25">
      <c r="K216" s="205"/>
    </row>
    <row r="217" spans="3:11" s="204" customFormat="1" ht="18.95" customHeight="1" x14ac:dyDescent="0.25">
      <c r="C217" s="218"/>
      <c r="J217" s="205"/>
    </row>
    <row r="218" spans="3:11" s="204" customFormat="1" ht="18.95" customHeight="1" x14ac:dyDescent="0.25">
      <c r="C218" s="218"/>
      <c r="J218" s="205"/>
    </row>
  </sheetData>
  <sheetProtection formatRows="0" insertRows="0"/>
  <mergeCells count="24">
    <mergeCell ref="B105:B108"/>
    <mergeCell ref="B93:B97"/>
    <mergeCell ref="B98:B102"/>
    <mergeCell ref="B121:B124"/>
    <mergeCell ref="B161:B164"/>
    <mergeCell ref="B129:B133"/>
    <mergeCell ref="B134:B138"/>
    <mergeCell ref="B139:B143"/>
    <mergeCell ref="D11:E11"/>
    <mergeCell ref="B149:B153"/>
    <mergeCell ref="B88:B92"/>
    <mergeCell ref="B144:B148"/>
    <mergeCell ref="B39:B42"/>
    <mergeCell ref="B43:B47"/>
    <mergeCell ref="B53:B57"/>
    <mergeCell ref="B58:B62"/>
    <mergeCell ref="B63:B67"/>
    <mergeCell ref="B73:B77"/>
    <mergeCell ref="B68:B72"/>
    <mergeCell ref="B78:B82"/>
    <mergeCell ref="B83:B87"/>
    <mergeCell ref="B117:B120"/>
    <mergeCell ref="B113:B116"/>
    <mergeCell ref="B109:B112"/>
  </mergeCells>
  <conditionalFormatting sqref="D162:D164">
    <cfRule type="containsBlanks" dxfId="268" priority="21">
      <formula>LEN(TRIM(D162))=0</formula>
    </cfRule>
  </conditionalFormatting>
  <conditionalFormatting sqref="I40:I42 I44:I47 I54:I57 I59:I62 I64:I67 I69:I72 I74:I77 I79:I82 I84:I87 I94:I97 I99:I102 I106:I108 I110:I112 I114:I116 I118:I120 I122:I124 I130:I133 I135:I138 I140:I143 I145:I148 I150:I153 I89:I92">
    <cfRule type="expression" dxfId="267" priority="11">
      <formula>AND(NOT(ISBLANK($C40)), ISBLANK($I40))</formula>
    </cfRule>
  </conditionalFormatting>
  <conditionalFormatting sqref="F162:F164">
    <cfRule type="expression" dxfId="266" priority="8">
      <formula>AND(NOT(ISBLANK($D162)), ISBLANK($F162))</formula>
    </cfRule>
  </conditionalFormatting>
  <conditionalFormatting sqref="D40:D42 D44:D47 D54:D57 D59:D62 D64:D67 D69:D72 D74:D77 D79:D82 D84:D87 D94:D97 D99:D102 D106:D108 D110:D112 D114:D116 D118:D120 D122:D124 D130:D133 D135:D138 D140:D143 D145:D148 D150:D153 D89:D92">
    <cfRule type="expression" dxfId="265" priority="7">
      <formula>AND(NOT(ISBLANK($C40)), ISBLANK($D40))</formula>
    </cfRule>
  </conditionalFormatting>
  <conditionalFormatting sqref="E40:E42 E44:E47 E54:E57 E59:E62 E64:E67 E69:E72 E74:E77 E79:E82 E84:E87 E94:E97 E99:E102 E106:E108 E110:E112 E114:E116 E118:E120 E122:E124 E130:E133 E135:E138 E140:E143 E145:E148 E150:E153 E89:E92">
    <cfRule type="expression" dxfId="264" priority="6">
      <formula>AND(NOT(ISBLANK($C40)), ISBLANK($E40))</formula>
    </cfRule>
  </conditionalFormatting>
  <conditionalFormatting sqref="F40:F42 F44:F47 F54:F57 F59:F62 F64:F67 F69:F72 F74:F77 F79:F82 F84:F87 F89:F92 F94:F97 F99:F102 F106:F108 F110:F112 F114:F116 F118:F120 F122:F124 F130:F133 F135:F138 F140:F143 F145:F148 F150:F153">
    <cfRule type="expression" dxfId="263" priority="2">
      <formula>AND(NOT(ISBLANK($C40)), ISBLANK($F40))</formula>
    </cfRule>
  </conditionalFormatting>
  <conditionalFormatting sqref="H40:H42 H44:H47 H54:H57 H59:H62 H64:H67 H69:H72 H74:H77 H79:H82 H84:H87 H89:H92 H94:H97 H99:H102 H106:H108 H110:H112 H114:H116 H118:H120 H122:H124 H130:H133 H135:H138 H140:H143 H145:H148 H150:H153">
    <cfRule type="expression" dxfId="262" priority="1">
      <formula>AND(NOT(ISBLANK($C40)), ISBLANK($H40))</formula>
    </cfRule>
  </conditionalFormatting>
  <dataValidations count="3">
    <dataValidation allowBlank="1" showInputMessage="1" showErrorMessage="1" promptTitle="Enter Overhead %" prompt="Enter Overhead percentage in this field_x000a_" sqref="D162:D164"/>
    <dataValidation allowBlank="1" showInputMessage="1" showErrorMessage="1" promptTitle="Add additional rows" prompt="To add additional Contracts, right-click the row number section on the right-hand side of the screen and select 'Insert'" sqref="C13:C14"/>
    <dataValidation type="list" allowBlank="1" showInputMessage="1" showErrorMessage="1" promptTitle="Select Contracting Party" prompt="Select Contracting Party as entered in 'Contract Summary' section at top of form" sqref="I40:I42 I44:I47 I54:I57 I59:I62 I64:I67 I69:I72 I74:I77 I79:I82 I84:I87 I89:I92 I94:I97 I99:I102 I106:I108 I110:I112 I114:I116 I118:I120 I122:I124 I130:I133 I135:I138 I140:I143 I145:I148 I150:I153 F162:F164">
      <formula1>$C$13:$C$14</formula1>
    </dataValidation>
  </dataValidations>
  <pageMargins left="0.7" right="0.7" top="0.75" bottom="0.75" header="0.3" footer="0.3"/>
  <pageSetup paperSize="9" scale="47" fitToHeight="0" orientation="portrait" r:id="rId1"/>
  <drawing r:id="rId2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TERMS!$I$2</xm:f>
          </x14:formula1>
          <xm:sqref>D140:D143</xm:sqref>
        </x14:dataValidation>
        <x14:dataValidation type="list" allowBlank="1" showInputMessage="1" showErrorMessage="1">
          <x14:formula1>
            <xm:f>TERMS!$J$2:$J$3</xm:f>
          </x14:formula1>
          <xm:sqref>L130:L133</xm:sqref>
        </x14:dataValidation>
        <x14:dataValidation type="list" allowBlank="1" showInputMessage="1" showErrorMessage="1">
          <x14:formula1>
            <xm:f>TERMS!$K$2:$K$3</xm:f>
          </x14:formula1>
          <xm:sqref>C40:C42</xm:sqref>
        </x14:dataValidation>
        <x14:dataValidation type="list" allowBlank="1" showInputMessage="1" showErrorMessage="1">
          <x14:formula1>
            <xm:f>TERMS!$A$2:$A$251</xm:f>
          </x14:formula1>
          <xm:sqref>J106:J108 J110:J112 J114:J116 J118:J120 J122:J124 J130:K133 J135:J138 J140:J143 J145:J148 J150:J153 J54:K57 J59:K62 J64:K67 J69:K72 J74:K77 J79:K82 J99:K102 J94:K97 J84:K87 J89:K92</xm:sqref>
        </x14:dataValidation>
        <x14:dataValidation type="list" allowBlank="1" showInputMessage="1" showErrorMessage="1" promptTitle="Select Unit Type" prompt="Please select the most appropriate unit type from the available options. Please note, where the specific breakdown of costs is as yet unknown, please select a Unit Type of 'Unit' and a Quantity of 1">
          <x14:formula1>
            <xm:f>TERMS!$B$2:$B$3</xm:f>
          </x14:formula1>
          <xm:sqref>D40:D42 D44:D47 D55:D57</xm:sqref>
        </x14:dataValidation>
        <x14:dataValidation type="list" allowBlank="1" showInputMessage="1" showErrorMessage="1" promptTitle="Select Unit Type" prompt="Please select the most appropriate unit type from the available options. Please note, where the specific breakdown of costs is as yet unknown, please select a Unit Type of 'Unit' and a Quantity of 1_x000a_">
          <x14:formula1>
            <xm:f>TERMS!$B$2:$B$3</xm:f>
          </x14:formula1>
          <xm:sqref>D54 D79:D82 D94:D97 D145:D148 D89:D92</xm:sqref>
        </x14:dataValidation>
        <x14:dataValidation type="list" allowBlank="1" showInputMessage="1" showErrorMessage="1" promptTitle="Select Unit Type" prompt="Please select the most appropriate unit type from the available options. Please note, where the specific breakdown of costs is as yet unknown, please select a Unit Type of 'Unit' and a Quantity of 1_x000a_">
          <x14:formula1>
            <xm:f>TERMS!$C$2:$C$5</xm:f>
          </x14:formula1>
          <xm:sqref>D59:D62 D150:D153</xm:sqref>
        </x14:dataValidation>
        <x14:dataValidation type="list" allowBlank="1" showInputMessage="1" showErrorMessage="1" promptTitle="Select Unit Type" prompt="Please select the most appropriate unit type from the available options. Please note, where the specific breakdown of costs is as yet unknown, please select a Unit Type of 'Unit' and a Quantity of 1_x000a_">
          <x14:formula1>
            <xm:f>TERMS!$D$2</xm:f>
          </x14:formula1>
          <xm:sqref>D64:D67 D74:D77 D69:D72 D118:D120 D99:D101 D84:D87</xm:sqref>
        </x14:dataValidation>
        <x14:dataValidation type="list" allowBlank="1" showInputMessage="1" showErrorMessage="1" promptTitle="Select Unit Type" prompt="Please select the most appropriate unit type from the available options. Please note, where the specific breakdown of costs is as yet unknown, please select a Unit Type of 'Unit' and a Quantity of 1_x000a__x000a_">
          <x14:formula1>
            <xm:f>TERMS!$D$2</xm:f>
          </x14:formula1>
          <xm:sqref>D102</xm:sqref>
        </x14:dataValidation>
        <x14:dataValidation type="list" allowBlank="1" showInputMessage="1" showErrorMessage="1" promptTitle="Select Unit Type" prompt="Please select the most appropriate unit type from the available options. Please note, where the specific breakdown of costs is as yet unknown, please select a Unit Type of 'Unit' and a Quantity of 1_x000a_">
          <x14:formula1>
            <xm:f>TERMS!$E$2:$E$3</xm:f>
          </x14:formula1>
          <xm:sqref>D106:D108 D110:D112 D114:D116</xm:sqref>
        </x14:dataValidation>
        <x14:dataValidation type="list" allowBlank="1" showInputMessage="1" showErrorMessage="1" promptTitle="Select Unit Type" prompt="Please select the most appropriate unit type from the available options. Please note, where the specific breakdown of costs is as yet unknown, please select a Unit Type of 'Unit' and a Quantity of 1_x000a_">
          <x14:formula1>
            <xm:f>TERMS!$F$2:$F$9</xm:f>
          </x14:formula1>
          <xm:sqref>D122:D124</xm:sqref>
        </x14:dataValidation>
        <x14:dataValidation type="list" allowBlank="1" showInputMessage="1" showErrorMessage="1" promptTitle="Select Unit Type" prompt="Please select the most appropriate unit type from the available options. Please note, where the specific breakdown of costs is as yet unknown, please select a Unit Type of 'Unit' and a Quantity of 1_x000a_">
          <x14:formula1>
            <xm:f>TERMS!$G$2:$G$3</xm:f>
          </x14:formula1>
          <xm:sqref>D130:D133</xm:sqref>
        </x14:dataValidation>
        <x14:dataValidation type="list" allowBlank="1" showInputMessage="1" showErrorMessage="1" promptTitle="Select Unit Type" prompt="Please select the most appropriate unit type from the available options. Please note, where the specific breakdown of costs is as yet unknown, please select a Unit Type of 'Unit' and a Quantity of 1_x000a_">
          <x14:formula1>
            <xm:f>TERMS!$H$2:$H$3</xm:f>
          </x14:formula1>
          <xm:sqref>D135:D138</xm:sqref>
        </x14:dataValidation>
        <x14:dataValidation type="list" allowBlank="1" showInputMessage="1" promptTitle="'Other' Project Staff" prompt="If role fits in to 'Other' category, please enter as free text in this cell.">
          <x14:formula1>
            <xm:f>TERMS!$L$2:$L$6</xm:f>
          </x14:formula1>
          <xm:sqref>C44:C47</xm:sqref>
        </x14:dataValidation>
        <x14:dataValidation type="list" allowBlank="1" showInputMessage="1" showErrorMessage="1">
          <x14:formula1>
            <xm:f>TERMS!$M$2:$M$3</xm:f>
          </x14:formula1>
          <xm:sqref>B13:B14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51"/>
  <sheetViews>
    <sheetView workbookViewId="0">
      <selection activeCell="M3" sqref="M3"/>
    </sheetView>
  </sheetViews>
  <sheetFormatPr defaultRowHeight="15" x14ac:dyDescent="0.25"/>
  <cols>
    <col min="1" max="1" width="42.7109375" bestFit="1" customWidth="1"/>
    <col min="2" max="2" width="42.7109375" customWidth="1"/>
  </cols>
  <sheetData>
    <row r="1" spans="1:13" ht="15" customHeight="1" x14ac:dyDescent="0.25">
      <c r="A1" t="s">
        <v>305</v>
      </c>
      <c r="B1" t="s">
        <v>312</v>
      </c>
      <c r="C1" t="s">
        <v>308</v>
      </c>
      <c r="D1" t="s">
        <v>314</v>
      </c>
      <c r="E1" t="s">
        <v>313</v>
      </c>
      <c r="F1" t="s">
        <v>323</v>
      </c>
      <c r="G1" t="s">
        <v>328</v>
      </c>
      <c r="H1" t="s">
        <v>329</v>
      </c>
      <c r="I1" t="s">
        <v>330</v>
      </c>
      <c r="J1" t="s">
        <v>331</v>
      </c>
      <c r="K1" t="s">
        <v>338</v>
      </c>
      <c r="L1" t="s">
        <v>339</v>
      </c>
      <c r="M1" t="s">
        <v>382</v>
      </c>
    </row>
    <row r="2" spans="1:13" x14ac:dyDescent="0.25">
      <c r="A2" t="s">
        <v>57</v>
      </c>
      <c r="B2" t="s">
        <v>307</v>
      </c>
      <c r="C2" t="s">
        <v>309</v>
      </c>
      <c r="D2" t="s">
        <v>322</v>
      </c>
      <c r="E2" t="s">
        <v>315</v>
      </c>
      <c r="F2" t="s">
        <v>307</v>
      </c>
      <c r="G2" t="s">
        <v>325</v>
      </c>
      <c r="H2" t="s">
        <v>309</v>
      </c>
      <c r="I2" t="s">
        <v>310</v>
      </c>
      <c r="J2" t="s">
        <v>332</v>
      </c>
      <c r="K2" t="s">
        <v>334</v>
      </c>
      <c r="L2" t="s">
        <v>335</v>
      </c>
      <c r="M2" t="s">
        <v>383</v>
      </c>
    </row>
    <row r="3" spans="1:13" x14ac:dyDescent="0.25">
      <c r="A3" t="s">
        <v>58</v>
      </c>
      <c r="B3" t="s">
        <v>324</v>
      </c>
      <c r="C3" t="s">
        <v>310</v>
      </c>
      <c r="E3" t="s">
        <v>324</v>
      </c>
      <c r="F3" t="s">
        <v>324</v>
      </c>
      <c r="G3" t="s">
        <v>324</v>
      </c>
      <c r="H3" t="s">
        <v>324</v>
      </c>
      <c r="I3" t="s">
        <v>324</v>
      </c>
      <c r="J3" t="s">
        <v>333</v>
      </c>
      <c r="K3" t="s">
        <v>336</v>
      </c>
      <c r="L3" t="s">
        <v>340</v>
      </c>
      <c r="M3" t="s">
        <v>384</v>
      </c>
    </row>
    <row r="4" spans="1:13" x14ac:dyDescent="0.25">
      <c r="A4" t="s">
        <v>59</v>
      </c>
      <c r="C4" t="s">
        <v>307</v>
      </c>
      <c r="F4" t="s">
        <v>325</v>
      </c>
      <c r="L4" t="s">
        <v>341</v>
      </c>
    </row>
    <row r="5" spans="1:13" x14ac:dyDescent="0.25">
      <c r="A5" t="s">
        <v>60</v>
      </c>
      <c r="C5" t="s">
        <v>324</v>
      </c>
      <c r="F5" t="s">
        <v>310</v>
      </c>
      <c r="L5" t="s">
        <v>342</v>
      </c>
    </row>
    <row r="6" spans="1:13" x14ac:dyDescent="0.25">
      <c r="A6" t="s">
        <v>61</v>
      </c>
      <c r="F6" t="s">
        <v>326</v>
      </c>
      <c r="L6" t="s">
        <v>337</v>
      </c>
    </row>
    <row r="7" spans="1:13" x14ac:dyDescent="0.25">
      <c r="A7" t="s">
        <v>62</v>
      </c>
      <c r="F7" t="s">
        <v>327</v>
      </c>
    </row>
    <row r="8" spans="1:13" x14ac:dyDescent="0.25">
      <c r="A8" t="s">
        <v>63</v>
      </c>
      <c r="F8" t="s">
        <v>315</v>
      </c>
    </row>
    <row r="9" spans="1:13" x14ac:dyDescent="0.25">
      <c r="A9" t="s">
        <v>64</v>
      </c>
      <c r="F9" t="s">
        <v>309</v>
      </c>
    </row>
    <row r="10" spans="1:13" x14ac:dyDescent="0.25">
      <c r="A10" t="s">
        <v>65</v>
      </c>
    </row>
    <row r="11" spans="1:13" x14ac:dyDescent="0.25">
      <c r="A11" t="s">
        <v>66</v>
      </c>
    </row>
    <row r="12" spans="1:13" x14ac:dyDescent="0.25">
      <c r="A12" t="s">
        <v>67</v>
      </c>
    </row>
    <row r="13" spans="1:13" x14ac:dyDescent="0.25">
      <c r="A13" t="s">
        <v>68</v>
      </c>
    </row>
    <row r="14" spans="1:13" x14ac:dyDescent="0.25">
      <c r="A14" t="s">
        <v>69</v>
      </c>
    </row>
    <row r="15" spans="1:13" x14ac:dyDescent="0.25">
      <c r="A15" t="s">
        <v>70</v>
      </c>
    </row>
    <row r="16" spans="1:13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96</v>
      </c>
    </row>
    <row r="42" spans="1:1" x14ac:dyDescent="0.25">
      <c r="A42" t="s">
        <v>97</v>
      </c>
    </row>
    <row r="43" spans="1:1" x14ac:dyDescent="0.25">
      <c r="A43" t="s">
        <v>98</v>
      </c>
    </row>
    <row r="44" spans="1:1" x14ac:dyDescent="0.25">
      <c r="A44" t="s">
        <v>99</v>
      </c>
    </row>
    <row r="45" spans="1:1" x14ac:dyDescent="0.25">
      <c r="A45" t="s">
        <v>100</v>
      </c>
    </row>
    <row r="46" spans="1:1" x14ac:dyDescent="0.25">
      <c r="A46" t="s">
        <v>101</v>
      </c>
    </row>
    <row r="47" spans="1:1" x14ac:dyDescent="0.25">
      <c r="A47" t="s">
        <v>102</v>
      </c>
    </row>
    <row r="48" spans="1:1" x14ac:dyDescent="0.25">
      <c r="A48" t="s">
        <v>103</v>
      </c>
    </row>
    <row r="49" spans="1:1" x14ac:dyDescent="0.25">
      <c r="A49" t="s">
        <v>104</v>
      </c>
    </row>
    <row r="50" spans="1:1" x14ac:dyDescent="0.25">
      <c r="A50" t="s">
        <v>105</v>
      </c>
    </row>
    <row r="51" spans="1:1" x14ac:dyDescent="0.25">
      <c r="A51" t="s">
        <v>106</v>
      </c>
    </row>
    <row r="52" spans="1:1" x14ac:dyDescent="0.25">
      <c r="A52" t="s">
        <v>107</v>
      </c>
    </row>
    <row r="53" spans="1:1" x14ac:dyDescent="0.25">
      <c r="A53" t="s">
        <v>108</v>
      </c>
    </row>
    <row r="54" spans="1:1" x14ac:dyDescent="0.25">
      <c r="A54" t="s">
        <v>109</v>
      </c>
    </row>
    <row r="55" spans="1:1" x14ac:dyDescent="0.25">
      <c r="A55" t="s">
        <v>110</v>
      </c>
    </row>
    <row r="56" spans="1:1" x14ac:dyDescent="0.25">
      <c r="A56" t="s">
        <v>111</v>
      </c>
    </row>
    <row r="57" spans="1:1" x14ac:dyDescent="0.25">
      <c r="A57" t="s">
        <v>112</v>
      </c>
    </row>
    <row r="58" spans="1:1" x14ac:dyDescent="0.25">
      <c r="A58" t="s">
        <v>113</v>
      </c>
    </row>
    <row r="59" spans="1:1" x14ac:dyDescent="0.25">
      <c r="A59" t="s">
        <v>114</v>
      </c>
    </row>
    <row r="60" spans="1:1" x14ac:dyDescent="0.25">
      <c r="A60" t="s">
        <v>115</v>
      </c>
    </row>
    <row r="61" spans="1:1" x14ac:dyDescent="0.25">
      <c r="A61" t="s">
        <v>116</v>
      </c>
    </row>
    <row r="62" spans="1:1" x14ac:dyDescent="0.25">
      <c r="A62" t="s">
        <v>117</v>
      </c>
    </row>
    <row r="63" spans="1:1" x14ac:dyDescent="0.25">
      <c r="A63" t="s">
        <v>118</v>
      </c>
    </row>
    <row r="64" spans="1:1" x14ac:dyDescent="0.25">
      <c r="A64" t="s">
        <v>119</v>
      </c>
    </row>
    <row r="65" spans="1:1" x14ac:dyDescent="0.25">
      <c r="A65" t="s">
        <v>120</v>
      </c>
    </row>
    <row r="66" spans="1:1" x14ac:dyDescent="0.25">
      <c r="A66" t="s">
        <v>121</v>
      </c>
    </row>
    <row r="67" spans="1:1" x14ac:dyDescent="0.25">
      <c r="A67" t="s">
        <v>122</v>
      </c>
    </row>
    <row r="68" spans="1:1" x14ac:dyDescent="0.25">
      <c r="A68" t="s">
        <v>123</v>
      </c>
    </row>
    <row r="69" spans="1:1" x14ac:dyDescent="0.25">
      <c r="A69" t="s">
        <v>124</v>
      </c>
    </row>
    <row r="70" spans="1:1" x14ac:dyDescent="0.25">
      <c r="A70" t="s">
        <v>125</v>
      </c>
    </row>
    <row r="71" spans="1:1" x14ac:dyDescent="0.25">
      <c r="A71" t="s">
        <v>126</v>
      </c>
    </row>
    <row r="72" spans="1:1" x14ac:dyDescent="0.25">
      <c r="A72" t="s">
        <v>127</v>
      </c>
    </row>
    <row r="73" spans="1:1" x14ac:dyDescent="0.25">
      <c r="A73" t="s">
        <v>128</v>
      </c>
    </row>
    <row r="74" spans="1:1" x14ac:dyDescent="0.25">
      <c r="A74" t="s">
        <v>129</v>
      </c>
    </row>
    <row r="75" spans="1:1" x14ac:dyDescent="0.25">
      <c r="A75" t="s">
        <v>130</v>
      </c>
    </row>
    <row r="76" spans="1:1" x14ac:dyDescent="0.25">
      <c r="A76" t="s">
        <v>131</v>
      </c>
    </row>
    <row r="77" spans="1:1" x14ac:dyDescent="0.25">
      <c r="A77" t="s">
        <v>132</v>
      </c>
    </row>
    <row r="78" spans="1:1" x14ac:dyDescent="0.25">
      <c r="A78" t="s">
        <v>133</v>
      </c>
    </row>
    <row r="79" spans="1:1" x14ac:dyDescent="0.25">
      <c r="A79" t="s">
        <v>134</v>
      </c>
    </row>
    <row r="80" spans="1:1" x14ac:dyDescent="0.25">
      <c r="A80" t="s">
        <v>135</v>
      </c>
    </row>
    <row r="81" spans="1:1" x14ac:dyDescent="0.25">
      <c r="A81" t="s">
        <v>136</v>
      </c>
    </row>
    <row r="82" spans="1:1" x14ac:dyDescent="0.25">
      <c r="A82" t="s">
        <v>137</v>
      </c>
    </row>
    <row r="83" spans="1:1" x14ac:dyDescent="0.25">
      <c r="A83" t="s">
        <v>138</v>
      </c>
    </row>
    <row r="84" spans="1:1" x14ac:dyDescent="0.25">
      <c r="A84" t="s">
        <v>139</v>
      </c>
    </row>
    <row r="85" spans="1:1" x14ac:dyDescent="0.25">
      <c r="A85" t="s">
        <v>140</v>
      </c>
    </row>
    <row r="86" spans="1:1" x14ac:dyDescent="0.25">
      <c r="A86" t="s">
        <v>141</v>
      </c>
    </row>
    <row r="87" spans="1:1" x14ac:dyDescent="0.25">
      <c r="A87" t="s">
        <v>142</v>
      </c>
    </row>
    <row r="88" spans="1:1" x14ac:dyDescent="0.25">
      <c r="A88" t="s">
        <v>143</v>
      </c>
    </row>
    <row r="89" spans="1:1" x14ac:dyDescent="0.25">
      <c r="A89" t="s">
        <v>144</v>
      </c>
    </row>
    <row r="90" spans="1:1" x14ac:dyDescent="0.25">
      <c r="A90" t="s">
        <v>145</v>
      </c>
    </row>
    <row r="91" spans="1:1" x14ac:dyDescent="0.25">
      <c r="A91" t="s">
        <v>146</v>
      </c>
    </row>
    <row r="92" spans="1:1" x14ac:dyDescent="0.25">
      <c r="A92" t="s">
        <v>147</v>
      </c>
    </row>
    <row r="93" spans="1:1" x14ac:dyDescent="0.25">
      <c r="A93" t="s">
        <v>148</v>
      </c>
    </row>
    <row r="94" spans="1:1" x14ac:dyDescent="0.25">
      <c r="A94" t="s">
        <v>149</v>
      </c>
    </row>
    <row r="95" spans="1:1" x14ac:dyDescent="0.25">
      <c r="A95" t="s">
        <v>150</v>
      </c>
    </row>
    <row r="96" spans="1:1" x14ac:dyDescent="0.25">
      <c r="A96" t="s">
        <v>151</v>
      </c>
    </row>
    <row r="97" spans="1:1" x14ac:dyDescent="0.25">
      <c r="A97" t="s">
        <v>152</v>
      </c>
    </row>
    <row r="98" spans="1:1" x14ac:dyDescent="0.25">
      <c r="A98" t="s">
        <v>153</v>
      </c>
    </row>
    <row r="99" spans="1:1" x14ac:dyDescent="0.25">
      <c r="A99" t="s">
        <v>154</v>
      </c>
    </row>
    <row r="100" spans="1:1" x14ac:dyDescent="0.25">
      <c r="A100" t="s">
        <v>155</v>
      </c>
    </row>
    <row r="101" spans="1:1" x14ac:dyDescent="0.25">
      <c r="A101" t="s">
        <v>156</v>
      </c>
    </row>
    <row r="102" spans="1:1" x14ac:dyDescent="0.25">
      <c r="A102" t="s">
        <v>157</v>
      </c>
    </row>
    <row r="103" spans="1:1" x14ac:dyDescent="0.25">
      <c r="A103" t="s">
        <v>158</v>
      </c>
    </row>
    <row r="104" spans="1:1" x14ac:dyDescent="0.25">
      <c r="A104" t="s">
        <v>159</v>
      </c>
    </row>
    <row r="105" spans="1:1" x14ac:dyDescent="0.25">
      <c r="A105" t="s">
        <v>160</v>
      </c>
    </row>
    <row r="106" spans="1:1" x14ac:dyDescent="0.25">
      <c r="A106" t="s">
        <v>161</v>
      </c>
    </row>
    <row r="107" spans="1:1" x14ac:dyDescent="0.25">
      <c r="A107" t="s">
        <v>162</v>
      </c>
    </row>
    <row r="108" spans="1:1" x14ac:dyDescent="0.25">
      <c r="A108" t="s">
        <v>163</v>
      </c>
    </row>
    <row r="109" spans="1:1" x14ac:dyDescent="0.25">
      <c r="A109" t="s">
        <v>164</v>
      </c>
    </row>
    <row r="110" spans="1:1" x14ac:dyDescent="0.25">
      <c r="A110" t="s">
        <v>165</v>
      </c>
    </row>
    <row r="111" spans="1:1" x14ac:dyDescent="0.25">
      <c r="A111" t="s">
        <v>166</v>
      </c>
    </row>
    <row r="112" spans="1:1" x14ac:dyDescent="0.25">
      <c r="A112" t="s">
        <v>167</v>
      </c>
    </row>
    <row r="113" spans="1:1" x14ac:dyDescent="0.25">
      <c r="A113" t="s">
        <v>168</v>
      </c>
    </row>
    <row r="114" spans="1:1" x14ac:dyDescent="0.25">
      <c r="A114" t="s">
        <v>169</v>
      </c>
    </row>
    <row r="115" spans="1:1" x14ac:dyDescent="0.25">
      <c r="A115" t="s">
        <v>170</v>
      </c>
    </row>
    <row r="116" spans="1:1" x14ac:dyDescent="0.25">
      <c r="A116" t="s">
        <v>171</v>
      </c>
    </row>
    <row r="117" spans="1:1" x14ac:dyDescent="0.25">
      <c r="A117" t="s">
        <v>172</v>
      </c>
    </row>
    <row r="118" spans="1:1" x14ac:dyDescent="0.25">
      <c r="A118" t="s">
        <v>173</v>
      </c>
    </row>
    <row r="119" spans="1:1" x14ac:dyDescent="0.25">
      <c r="A119" t="s">
        <v>174</v>
      </c>
    </row>
    <row r="120" spans="1:1" x14ac:dyDescent="0.25">
      <c r="A120" t="s">
        <v>175</v>
      </c>
    </row>
    <row r="121" spans="1:1" x14ac:dyDescent="0.25">
      <c r="A121" t="s">
        <v>176</v>
      </c>
    </row>
    <row r="122" spans="1:1" x14ac:dyDescent="0.25">
      <c r="A122" t="s">
        <v>177</v>
      </c>
    </row>
    <row r="123" spans="1:1" x14ac:dyDescent="0.25">
      <c r="A123" t="s">
        <v>178</v>
      </c>
    </row>
    <row r="124" spans="1:1" x14ac:dyDescent="0.25">
      <c r="A124" t="s">
        <v>376</v>
      </c>
    </row>
    <row r="125" spans="1:1" x14ac:dyDescent="0.25">
      <c r="A125" t="s">
        <v>179</v>
      </c>
    </row>
    <row r="126" spans="1:1" x14ac:dyDescent="0.25">
      <c r="A126" t="s">
        <v>180</v>
      </c>
    </row>
    <row r="127" spans="1:1" x14ac:dyDescent="0.25">
      <c r="A127" t="s">
        <v>181</v>
      </c>
    </row>
    <row r="128" spans="1:1" x14ac:dyDescent="0.25">
      <c r="A128" t="s">
        <v>182</v>
      </c>
    </row>
    <row r="129" spans="1:1" x14ac:dyDescent="0.25">
      <c r="A129" t="s">
        <v>183</v>
      </c>
    </row>
    <row r="130" spans="1:1" x14ac:dyDescent="0.25">
      <c r="A130" t="s">
        <v>184</v>
      </c>
    </row>
    <row r="131" spans="1:1" x14ac:dyDescent="0.25">
      <c r="A131" t="s">
        <v>185</v>
      </c>
    </row>
    <row r="132" spans="1:1" x14ac:dyDescent="0.25">
      <c r="A132" t="s">
        <v>186</v>
      </c>
    </row>
    <row r="133" spans="1:1" x14ac:dyDescent="0.25">
      <c r="A133" t="s">
        <v>187</v>
      </c>
    </row>
    <row r="134" spans="1:1" x14ac:dyDescent="0.25">
      <c r="A134" t="s">
        <v>188</v>
      </c>
    </row>
    <row r="135" spans="1:1" x14ac:dyDescent="0.25">
      <c r="A135" t="s">
        <v>189</v>
      </c>
    </row>
    <row r="136" spans="1:1" x14ac:dyDescent="0.25">
      <c r="A136" t="s">
        <v>190</v>
      </c>
    </row>
    <row r="137" spans="1:1" x14ac:dyDescent="0.25">
      <c r="A137" t="s">
        <v>191</v>
      </c>
    </row>
    <row r="138" spans="1:1" x14ac:dyDescent="0.25">
      <c r="A138" t="s">
        <v>192</v>
      </c>
    </row>
    <row r="139" spans="1:1" x14ac:dyDescent="0.25">
      <c r="A139" t="s">
        <v>193</v>
      </c>
    </row>
    <row r="140" spans="1:1" x14ac:dyDescent="0.25">
      <c r="A140" t="s">
        <v>194</v>
      </c>
    </row>
    <row r="141" spans="1:1" x14ac:dyDescent="0.25">
      <c r="A141" t="s">
        <v>195</v>
      </c>
    </row>
    <row r="142" spans="1:1" x14ac:dyDescent="0.25">
      <c r="A142" t="s">
        <v>196</v>
      </c>
    </row>
    <row r="143" spans="1:1" x14ac:dyDescent="0.25">
      <c r="A143" t="s">
        <v>197</v>
      </c>
    </row>
    <row r="144" spans="1:1" x14ac:dyDescent="0.25">
      <c r="A144" t="s">
        <v>198</v>
      </c>
    </row>
    <row r="145" spans="1:1" x14ac:dyDescent="0.25">
      <c r="A145" t="s">
        <v>199</v>
      </c>
    </row>
    <row r="146" spans="1:1" x14ac:dyDescent="0.25">
      <c r="A146" t="s">
        <v>200</v>
      </c>
    </row>
    <row r="147" spans="1:1" x14ac:dyDescent="0.25">
      <c r="A147" t="s">
        <v>201</v>
      </c>
    </row>
    <row r="148" spans="1:1" x14ac:dyDescent="0.25">
      <c r="A148" t="s">
        <v>202</v>
      </c>
    </row>
    <row r="149" spans="1:1" x14ac:dyDescent="0.25">
      <c r="A149" t="s">
        <v>203</v>
      </c>
    </row>
    <row r="150" spans="1:1" x14ac:dyDescent="0.25">
      <c r="A150" t="s">
        <v>204</v>
      </c>
    </row>
    <row r="151" spans="1:1" x14ac:dyDescent="0.25">
      <c r="A151" t="s">
        <v>205</v>
      </c>
    </row>
    <row r="152" spans="1:1" x14ac:dyDescent="0.25">
      <c r="A152" t="s">
        <v>206</v>
      </c>
    </row>
    <row r="153" spans="1:1" x14ac:dyDescent="0.25">
      <c r="A153" t="s">
        <v>207</v>
      </c>
    </row>
    <row r="154" spans="1:1" x14ac:dyDescent="0.25">
      <c r="A154" t="s">
        <v>208</v>
      </c>
    </row>
    <row r="155" spans="1:1" x14ac:dyDescent="0.25">
      <c r="A155" t="s">
        <v>209</v>
      </c>
    </row>
    <row r="156" spans="1:1" x14ac:dyDescent="0.25">
      <c r="A156" t="s">
        <v>210</v>
      </c>
    </row>
    <row r="157" spans="1:1" x14ac:dyDescent="0.25">
      <c r="A157" t="s">
        <v>211</v>
      </c>
    </row>
    <row r="158" spans="1:1" x14ac:dyDescent="0.25">
      <c r="A158" t="s">
        <v>212</v>
      </c>
    </row>
    <row r="159" spans="1:1" x14ac:dyDescent="0.25">
      <c r="A159" t="s">
        <v>213</v>
      </c>
    </row>
    <row r="160" spans="1:1" x14ac:dyDescent="0.25">
      <c r="A160" t="s">
        <v>214</v>
      </c>
    </row>
    <row r="161" spans="1:1" x14ac:dyDescent="0.25">
      <c r="A161" t="s">
        <v>215</v>
      </c>
    </row>
    <row r="162" spans="1:1" x14ac:dyDescent="0.25">
      <c r="A162" t="s">
        <v>216</v>
      </c>
    </row>
    <row r="163" spans="1:1" x14ac:dyDescent="0.25">
      <c r="A163" t="s">
        <v>217</v>
      </c>
    </row>
    <row r="164" spans="1:1" x14ac:dyDescent="0.25">
      <c r="A164" t="s">
        <v>218</v>
      </c>
    </row>
    <row r="165" spans="1:1" x14ac:dyDescent="0.25">
      <c r="A165" t="s">
        <v>220</v>
      </c>
    </row>
    <row r="166" spans="1:1" x14ac:dyDescent="0.25">
      <c r="A166" t="s">
        <v>219</v>
      </c>
    </row>
    <row r="167" spans="1:1" x14ac:dyDescent="0.25">
      <c r="A167" t="s">
        <v>221</v>
      </c>
    </row>
    <row r="168" spans="1:1" x14ac:dyDescent="0.25">
      <c r="A168" t="s">
        <v>222</v>
      </c>
    </row>
    <row r="169" spans="1:1" x14ac:dyDescent="0.25">
      <c r="A169" t="s">
        <v>223</v>
      </c>
    </row>
    <row r="170" spans="1:1" x14ac:dyDescent="0.25">
      <c r="A170" t="s">
        <v>224</v>
      </c>
    </row>
    <row r="171" spans="1:1" x14ac:dyDescent="0.25">
      <c r="A171" t="s">
        <v>225</v>
      </c>
    </row>
    <row r="172" spans="1:1" x14ac:dyDescent="0.25">
      <c r="A172" t="s">
        <v>226</v>
      </c>
    </row>
    <row r="173" spans="1:1" x14ac:dyDescent="0.25">
      <c r="A173" t="s">
        <v>227</v>
      </c>
    </row>
    <row r="174" spans="1:1" x14ac:dyDescent="0.25">
      <c r="A174" t="s">
        <v>228</v>
      </c>
    </row>
    <row r="175" spans="1:1" x14ac:dyDescent="0.25">
      <c r="A175" t="s">
        <v>229</v>
      </c>
    </row>
    <row r="176" spans="1:1" x14ac:dyDescent="0.25">
      <c r="A176" t="s">
        <v>230</v>
      </c>
    </row>
    <row r="177" spans="1:1" x14ac:dyDescent="0.25">
      <c r="A177" t="s">
        <v>231</v>
      </c>
    </row>
    <row r="178" spans="1:1" x14ac:dyDescent="0.25">
      <c r="A178" t="s">
        <v>232</v>
      </c>
    </row>
    <row r="179" spans="1:1" x14ac:dyDescent="0.25">
      <c r="A179" t="s">
        <v>233</v>
      </c>
    </row>
    <row r="180" spans="1:1" x14ac:dyDescent="0.25">
      <c r="A180" t="s">
        <v>234</v>
      </c>
    </row>
    <row r="181" spans="1:1" x14ac:dyDescent="0.25">
      <c r="A181" t="s">
        <v>235</v>
      </c>
    </row>
    <row r="182" spans="1:1" x14ac:dyDescent="0.25">
      <c r="A182" t="s">
        <v>236</v>
      </c>
    </row>
    <row r="183" spans="1:1" x14ac:dyDescent="0.25">
      <c r="A183" t="s">
        <v>237</v>
      </c>
    </row>
    <row r="184" spans="1:1" x14ac:dyDescent="0.25">
      <c r="A184" t="s">
        <v>238</v>
      </c>
    </row>
    <row r="185" spans="1:1" x14ac:dyDescent="0.25">
      <c r="A185" t="s">
        <v>239</v>
      </c>
    </row>
    <row r="186" spans="1:1" x14ac:dyDescent="0.25">
      <c r="A186" t="s">
        <v>240</v>
      </c>
    </row>
    <row r="187" spans="1:1" x14ac:dyDescent="0.25">
      <c r="A187" t="s">
        <v>241</v>
      </c>
    </row>
    <row r="188" spans="1:1" x14ac:dyDescent="0.25">
      <c r="A188" t="s">
        <v>242</v>
      </c>
    </row>
    <row r="189" spans="1:1" x14ac:dyDescent="0.25">
      <c r="A189" t="s">
        <v>243</v>
      </c>
    </row>
    <row r="190" spans="1:1" x14ac:dyDescent="0.25">
      <c r="A190" t="s">
        <v>244</v>
      </c>
    </row>
    <row r="191" spans="1:1" x14ac:dyDescent="0.25">
      <c r="A191" t="s">
        <v>245</v>
      </c>
    </row>
    <row r="192" spans="1:1" x14ac:dyDescent="0.25">
      <c r="A192" t="s">
        <v>246</v>
      </c>
    </row>
    <row r="193" spans="1:1" x14ac:dyDescent="0.25">
      <c r="A193" t="s">
        <v>247</v>
      </c>
    </row>
    <row r="194" spans="1:1" x14ac:dyDescent="0.25">
      <c r="A194" t="s">
        <v>248</v>
      </c>
    </row>
    <row r="195" spans="1:1" x14ac:dyDescent="0.25">
      <c r="A195" t="s">
        <v>249</v>
      </c>
    </row>
    <row r="196" spans="1:1" x14ac:dyDescent="0.25">
      <c r="A196" t="s">
        <v>250</v>
      </c>
    </row>
    <row r="197" spans="1:1" x14ac:dyDescent="0.25">
      <c r="A197" t="s">
        <v>251</v>
      </c>
    </row>
    <row r="198" spans="1:1" x14ac:dyDescent="0.25">
      <c r="A198" t="s">
        <v>252</v>
      </c>
    </row>
    <row r="199" spans="1:1" x14ac:dyDescent="0.25">
      <c r="A199" t="s">
        <v>253</v>
      </c>
    </row>
    <row r="200" spans="1:1" x14ac:dyDescent="0.25">
      <c r="A200" t="s">
        <v>254</v>
      </c>
    </row>
    <row r="201" spans="1:1" x14ac:dyDescent="0.25">
      <c r="A201" t="s">
        <v>255</v>
      </c>
    </row>
    <row r="202" spans="1:1" x14ac:dyDescent="0.25">
      <c r="A202" t="s">
        <v>256</v>
      </c>
    </row>
    <row r="203" spans="1:1" x14ac:dyDescent="0.25">
      <c r="A203" t="s">
        <v>257</v>
      </c>
    </row>
    <row r="204" spans="1:1" x14ac:dyDescent="0.25">
      <c r="A204" t="s">
        <v>258</v>
      </c>
    </row>
    <row r="205" spans="1:1" x14ac:dyDescent="0.25">
      <c r="A205" t="s">
        <v>259</v>
      </c>
    </row>
    <row r="206" spans="1:1" x14ac:dyDescent="0.25">
      <c r="A206" t="s">
        <v>260</v>
      </c>
    </row>
    <row r="207" spans="1:1" x14ac:dyDescent="0.25">
      <c r="A207" t="s">
        <v>261</v>
      </c>
    </row>
    <row r="208" spans="1:1" x14ac:dyDescent="0.25">
      <c r="A208" t="s">
        <v>262</v>
      </c>
    </row>
    <row r="209" spans="1:1" x14ac:dyDescent="0.25">
      <c r="A209" t="s">
        <v>263</v>
      </c>
    </row>
    <row r="210" spans="1:1" x14ac:dyDescent="0.25">
      <c r="A210" t="s">
        <v>264</v>
      </c>
    </row>
    <row r="211" spans="1:1" x14ac:dyDescent="0.25">
      <c r="A211" t="s">
        <v>265</v>
      </c>
    </row>
    <row r="212" spans="1:1" x14ac:dyDescent="0.25">
      <c r="A212" t="s">
        <v>266</v>
      </c>
    </row>
    <row r="213" spans="1:1" x14ac:dyDescent="0.25">
      <c r="A213" t="s">
        <v>267</v>
      </c>
    </row>
    <row r="214" spans="1:1" x14ac:dyDescent="0.25">
      <c r="A214" t="s">
        <v>268</v>
      </c>
    </row>
    <row r="215" spans="1:1" x14ac:dyDescent="0.25">
      <c r="A215" t="s">
        <v>269</v>
      </c>
    </row>
    <row r="216" spans="1:1" x14ac:dyDescent="0.25">
      <c r="A216" t="s">
        <v>270</v>
      </c>
    </row>
    <row r="217" spans="1:1" x14ac:dyDescent="0.25">
      <c r="A217" t="s">
        <v>271</v>
      </c>
    </row>
    <row r="218" spans="1:1" x14ac:dyDescent="0.25">
      <c r="A218" t="s">
        <v>272</v>
      </c>
    </row>
    <row r="219" spans="1:1" x14ac:dyDescent="0.25">
      <c r="A219" t="s">
        <v>273</v>
      </c>
    </row>
    <row r="220" spans="1:1" x14ac:dyDescent="0.25">
      <c r="A220" t="s">
        <v>274</v>
      </c>
    </row>
    <row r="221" spans="1:1" x14ac:dyDescent="0.25">
      <c r="A221" t="s">
        <v>275</v>
      </c>
    </row>
    <row r="222" spans="1:1" x14ac:dyDescent="0.25">
      <c r="A222" t="s">
        <v>276</v>
      </c>
    </row>
    <row r="223" spans="1:1" x14ac:dyDescent="0.25">
      <c r="A223" t="s">
        <v>277</v>
      </c>
    </row>
    <row r="224" spans="1:1" x14ac:dyDescent="0.25">
      <c r="A224" t="s">
        <v>278</v>
      </c>
    </row>
    <row r="225" spans="1:1" x14ac:dyDescent="0.25">
      <c r="A225" t="s">
        <v>279</v>
      </c>
    </row>
    <row r="226" spans="1:1" x14ac:dyDescent="0.25">
      <c r="A226" t="s">
        <v>280</v>
      </c>
    </row>
    <row r="227" spans="1:1" x14ac:dyDescent="0.25">
      <c r="A227" t="s">
        <v>281</v>
      </c>
    </row>
    <row r="228" spans="1:1" x14ac:dyDescent="0.25">
      <c r="A228" t="s">
        <v>282</v>
      </c>
    </row>
    <row r="229" spans="1:1" x14ac:dyDescent="0.25">
      <c r="A229" t="s">
        <v>283</v>
      </c>
    </row>
    <row r="230" spans="1:1" x14ac:dyDescent="0.25">
      <c r="A230" t="s">
        <v>284</v>
      </c>
    </row>
    <row r="231" spans="1:1" x14ac:dyDescent="0.25">
      <c r="A231" t="s">
        <v>285</v>
      </c>
    </row>
    <row r="232" spans="1:1" x14ac:dyDescent="0.25">
      <c r="A232" t="s">
        <v>286</v>
      </c>
    </row>
    <row r="233" spans="1:1" x14ac:dyDescent="0.25">
      <c r="A233" t="s">
        <v>287</v>
      </c>
    </row>
    <row r="234" spans="1:1" x14ac:dyDescent="0.25">
      <c r="A234" t="s">
        <v>288</v>
      </c>
    </row>
    <row r="235" spans="1:1" x14ac:dyDescent="0.25">
      <c r="A235" t="s">
        <v>289</v>
      </c>
    </row>
    <row r="236" spans="1:1" x14ac:dyDescent="0.25">
      <c r="A236" t="s">
        <v>290</v>
      </c>
    </row>
    <row r="237" spans="1:1" x14ac:dyDescent="0.25">
      <c r="A237" t="s">
        <v>291</v>
      </c>
    </row>
    <row r="238" spans="1:1" x14ac:dyDescent="0.25">
      <c r="A238" t="s">
        <v>292</v>
      </c>
    </row>
    <row r="239" spans="1:1" x14ac:dyDescent="0.25">
      <c r="A239" t="s">
        <v>293</v>
      </c>
    </row>
    <row r="240" spans="1:1" x14ac:dyDescent="0.25">
      <c r="A240" t="s">
        <v>294</v>
      </c>
    </row>
    <row r="241" spans="1:1" x14ac:dyDescent="0.25">
      <c r="A241" t="s">
        <v>295</v>
      </c>
    </row>
    <row r="242" spans="1:1" x14ac:dyDescent="0.25">
      <c r="A242" t="s">
        <v>296</v>
      </c>
    </row>
    <row r="243" spans="1:1" x14ac:dyDescent="0.25">
      <c r="A243" t="s">
        <v>297</v>
      </c>
    </row>
    <row r="244" spans="1:1" x14ac:dyDescent="0.25">
      <c r="A244" t="s">
        <v>377</v>
      </c>
    </row>
    <row r="245" spans="1:1" x14ac:dyDescent="0.25">
      <c r="A245" t="s">
        <v>298</v>
      </c>
    </row>
    <row r="246" spans="1:1" x14ac:dyDescent="0.25">
      <c r="A246" t="s">
        <v>299</v>
      </c>
    </row>
    <row r="247" spans="1:1" x14ac:dyDescent="0.25">
      <c r="A247" t="s">
        <v>300</v>
      </c>
    </row>
    <row r="248" spans="1:1" x14ac:dyDescent="0.25">
      <c r="A248" t="s">
        <v>301</v>
      </c>
    </row>
    <row r="249" spans="1:1" x14ac:dyDescent="0.25">
      <c r="A249" t="s">
        <v>302</v>
      </c>
    </row>
    <row r="250" spans="1:1" x14ac:dyDescent="0.25">
      <c r="A250" t="s">
        <v>303</v>
      </c>
    </row>
    <row r="251" spans="1:1" x14ac:dyDescent="0.25">
      <c r="A251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breakdown</vt:lpstr>
      <vt:lpstr>TERMS</vt:lpstr>
    </vt:vector>
  </TitlesOfParts>
  <Company>London School of Economics and Political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2016-10-24T11:22:14Z</cp:lastPrinted>
  <dcterms:created xsi:type="dcterms:W3CDTF">2015-11-03T10:06:42Z</dcterms:created>
  <dcterms:modified xsi:type="dcterms:W3CDTF">2019-04-05T09:49:12Z</dcterms:modified>
</cp:coreProperties>
</file>