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updateLinks="always" codeName="ThisWorkbook" defaultThemeVersion="124226"/>
  <mc:AlternateContent xmlns:mc="http://schemas.openxmlformats.org/markup-compatibility/2006">
    <mc:Choice Requires="x15">
      <x15ac:absPath xmlns:x15ac="http://schemas.microsoft.com/office/spreadsheetml/2010/11/ac" url="C:\Users\GUILLOT\Desktop\"/>
    </mc:Choice>
  </mc:AlternateContent>
  <xr:revisionPtr revIDLastSave="0" documentId="13_ncr:1_{68DCC04C-2AD9-49E2-B6F4-7AD078192072}" xr6:coauthVersionLast="36" xr6:coauthVersionMax="36" xr10:uidLastSave="{00000000-0000-0000-0000-000000000000}"/>
  <workbookProtection workbookAlgorithmName="SHA-512" workbookHashValue="qSD+FRaDPpv3A7KqBakJCBSoJk7vciwyj6UJPyWWn/d3aWsQnpUuQutP9JzCCn6M9Qy38NNKCN5EjuU901uNBg==" workbookSaltValue="+jl1465z/Zwma8cCtSdvzg==" workbookSpinCount="100000" lockStructure="1"/>
  <bookViews>
    <workbookView xWindow="0" yWindow="0" windowWidth="28800" windowHeight="10920" xr2:uid="{00000000-000D-0000-FFFF-FFFF00000000}"/>
  </bookViews>
  <sheets>
    <sheet name="SUMMARY" sheetId="1" r:id="rId1"/>
    <sheet name="BREAKDOWN OF RECEIPTS" sheetId="2" r:id="rId2"/>
    <sheet name="TERMS" sheetId="4" state="hidden" r:id="rId3"/>
    <sheet name="Validation" sheetId="8" state="hidden" r:id="rId4"/>
    <sheet name="NEW VENDOR SETUP FORM" sheetId="3" state="hidden" r:id="rId5"/>
    <sheet name="About" sheetId="5" state="hidden" r:id="rId6"/>
  </sheets>
  <externalReferences>
    <externalReference r:id="rId7"/>
    <externalReference r:id="rId8"/>
    <externalReference r:id="rId9"/>
  </externalReferences>
  <definedNames>
    <definedName name="_xlnm._FilterDatabase" localSheetId="3" hidden="1">Validation!$E$2:$G$1601</definedName>
    <definedName name="Category_List" localSheetId="1">[1]Terms!$AE$6:$AE$42</definedName>
    <definedName name="CONSULTANCY">TERMS!$K$6:$K$7</definedName>
    <definedName name="Country_List" localSheetId="1">[1]Terms!$D$6:$D$29</definedName>
    <definedName name="Date_List" localSheetId="1">[1]Terms!$AL$6:$AL$1466</definedName>
    <definedName name="EXPENSE_TYPE">TERMS!$H$6:$H$13</definedName>
    <definedName name="EXPENSES_TYPE">TERMS!$H$6:$H$29</definedName>
    <definedName name="material">[1]Terms!$AP$6:$AP$11</definedName>
    <definedName name="MATERIALS">TERMS!$K$6:$K$7</definedName>
    <definedName name="_xlnm.Print_Area" localSheetId="1">'BREAKDOWN OF RECEIPTS'!$B$1:$T$35</definedName>
    <definedName name="_xlnm.Print_Area" localSheetId="0">SUMMARY!$B$2:$L$65</definedName>
    <definedName name="Programme_List">[1]Terms!$A$6:$A$46</definedName>
    <definedName name="TEST_1">TERMS!$H$6:$H$13</definedName>
    <definedName name="Thematic_List">[1]Terms!$L$6:$L$17</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O10" i="2" l="1"/>
  <c r="O11" i="2"/>
  <c r="O12" i="2"/>
  <c r="O13" i="2"/>
  <c r="O14" i="2"/>
  <c r="O15" i="2"/>
  <c r="O16" i="2"/>
  <c r="O17" i="2"/>
  <c r="O18" i="2"/>
  <c r="O19" i="2"/>
  <c r="O20" i="2"/>
  <c r="O21" i="2"/>
  <c r="O22" i="2"/>
  <c r="O23" i="2"/>
  <c r="O24" i="2"/>
  <c r="O25" i="2"/>
  <c r="O26" i="2"/>
  <c r="O27" i="2"/>
  <c r="O28" i="2"/>
  <c r="O29" i="2"/>
  <c r="O30" i="2"/>
  <c r="O31" i="2"/>
  <c r="O32" i="2"/>
  <c r="O33" i="2"/>
  <c r="N10" i="2"/>
  <c r="N11" i="2"/>
  <c r="N12" i="2"/>
  <c r="N13" i="2"/>
  <c r="N14" i="2"/>
  <c r="N15" i="2"/>
  <c r="N16" i="2"/>
  <c r="N17" i="2"/>
  <c r="N18" i="2"/>
  <c r="N19" i="2"/>
  <c r="N20" i="2"/>
  <c r="N21" i="2"/>
  <c r="N22" i="2"/>
  <c r="N23" i="2"/>
  <c r="N24" i="2"/>
  <c r="N25" i="2"/>
  <c r="N26" i="2"/>
  <c r="N27" i="2"/>
  <c r="N28" i="2"/>
  <c r="N29" i="2"/>
  <c r="N30" i="2"/>
  <c r="N31" i="2"/>
  <c r="N32" i="2"/>
  <c r="N33" i="2"/>
  <c r="M10" i="2"/>
  <c r="M11" i="2"/>
  <c r="M12" i="2"/>
  <c r="M13" i="2"/>
  <c r="M14" i="2"/>
  <c r="M15" i="2"/>
  <c r="M16" i="2"/>
  <c r="M17" i="2"/>
  <c r="M18" i="2"/>
  <c r="M19" i="2"/>
  <c r="M20" i="2"/>
  <c r="M21" i="2"/>
  <c r="M22" i="2"/>
  <c r="M23" i="2"/>
  <c r="M24" i="2"/>
  <c r="M25" i="2"/>
  <c r="M26" i="2"/>
  <c r="M27" i="2"/>
  <c r="M28" i="2"/>
  <c r="M29" i="2"/>
  <c r="M30" i="2"/>
  <c r="M31" i="2"/>
  <c r="M32" i="2"/>
  <c r="M33" i="2"/>
  <c r="O9" i="2"/>
  <c r="N9" i="2"/>
  <c r="P10" i="2" l="1"/>
  <c r="P11" i="2"/>
  <c r="P12" i="2"/>
  <c r="P13" i="2"/>
  <c r="P14" i="2"/>
  <c r="P15" i="2"/>
  <c r="P16" i="2"/>
  <c r="P17" i="2"/>
  <c r="P18" i="2"/>
  <c r="P19" i="2"/>
  <c r="P20" i="2"/>
  <c r="P21" i="2"/>
  <c r="P22" i="2"/>
  <c r="P23" i="2"/>
  <c r="P24" i="2"/>
  <c r="P25" i="2"/>
  <c r="P26" i="2"/>
  <c r="P27" i="2"/>
  <c r="P28" i="2"/>
  <c r="P29" i="2"/>
  <c r="P30" i="2"/>
  <c r="P31" i="2"/>
  <c r="P32" i="2"/>
  <c r="P33" i="2"/>
  <c r="R11" i="2"/>
  <c r="R12" i="2"/>
  <c r="R21" i="2"/>
  <c r="R19" i="2"/>
  <c r="R20" i="2"/>
  <c r="M9" i="2"/>
  <c r="R22" i="2" l="1"/>
  <c r="R25" i="2"/>
  <c r="R16" i="2"/>
  <c r="R31" i="2"/>
  <c r="R30" i="2"/>
  <c r="R29" i="2"/>
  <c r="R24" i="2"/>
  <c r="R28" i="2"/>
  <c r="R23" i="2"/>
  <c r="R15" i="2"/>
  <c r="R27" i="2"/>
  <c r="R33" i="2"/>
  <c r="R17" i="2"/>
  <c r="R32" i="2"/>
  <c r="R26" i="2"/>
  <c r="R18" i="2"/>
  <c r="R14" i="2"/>
  <c r="R13" i="2"/>
  <c r="R10" i="2"/>
  <c r="P9" i="2" l="1"/>
  <c r="R9" i="2" s="1"/>
  <c r="L11" i="2" l="1"/>
  <c r="F9" i="2" l="1"/>
  <c r="F10" i="2"/>
  <c r="F11" i="2"/>
  <c r="F12" i="2"/>
  <c r="F13" i="2"/>
  <c r="F14" i="2"/>
  <c r="F15" i="2"/>
  <c r="F16" i="2"/>
  <c r="F17" i="2"/>
  <c r="F18" i="2"/>
  <c r="F19" i="2"/>
  <c r="F20" i="2"/>
  <c r="F21" i="2"/>
  <c r="F22" i="2"/>
  <c r="F23" i="2"/>
  <c r="F24" i="2"/>
  <c r="F25" i="2"/>
  <c r="F26" i="2"/>
  <c r="F27" i="2"/>
  <c r="F28" i="2"/>
  <c r="F29" i="2"/>
  <c r="F30" i="2"/>
  <c r="F31" i="2"/>
  <c r="F32" i="2"/>
  <c r="L10" i="2" l="1"/>
  <c r="A10" i="2"/>
  <c r="L12" i="2"/>
  <c r="A12" i="2" s="1"/>
  <c r="L13" i="2"/>
  <c r="A13" i="2" s="1"/>
  <c r="L14" i="2"/>
  <c r="L15" i="2"/>
  <c r="A15" i="2" s="1"/>
  <c r="L16" i="2"/>
  <c r="A16" i="2" s="1"/>
  <c r="L17" i="2"/>
  <c r="A17" i="2" s="1"/>
  <c r="L18" i="2"/>
  <c r="A18" i="2"/>
  <c r="L19" i="2"/>
  <c r="A19" i="2" s="1"/>
  <c r="L20" i="2"/>
  <c r="A20" i="2" s="1"/>
  <c r="L21" i="2"/>
  <c r="A21" i="2" s="1"/>
  <c r="L22" i="2"/>
  <c r="A22" i="2"/>
  <c r="L23" i="2"/>
  <c r="A23" i="2" s="1"/>
  <c r="L24" i="2"/>
  <c r="L25" i="2"/>
  <c r="A25" i="2" s="1"/>
  <c r="L26" i="2"/>
  <c r="A26" i="2" s="1"/>
  <c r="L27" i="2"/>
  <c r="A27" i="2" s="1"/>
  <c r="L28" i="2"/>
  <c r="L29" i="2"/>
  <c r="A29" i="2" s="1"/>
  <c r="L30" i="2"/>
  <c r="A30" i="2" s="1"/>
  <c r="L31" i="2"/>
  <c r="A31" i="2" s="1"/>
  <c r="L32" i="2"/>
  <c r="L33" i="2"/>
  <c r="A33" i="2" s="1"/>
  <c r="V10" i="2"/>
  <c r="V11" i="2"/>
  <c r="A11" i="2"/>
  <c r="V12" i="2"/>
  <c r="V13" i="2"/>
  <c r="V14" i="2"/>
  <c r="V15" i="2"/>
  <c r="V16" i="2"/>
  <c r="V17" i="2"/>
  <c r="V18" i="2"/>
  <c r="V19" i="2"/>
  <c r="V20" i="2"/>
  <c r="V21" i="2"/>
  <c r="V22" i="2"/>
  <c r="V23" i="2"/>
  <c r="V24" i="2"/>
  <c r="V25" i="2"/>
  <c r="V26" i="2"/>
  <c r="V27" i="2"/>
  <c r="V28" i="2"/>
  <c r="V29" i="2"/>
  <c r="V30" i="2"/>
  <c r="V31" i="2"/>
  <c r="V32" i="2"/>
  <c r="V33" i="2"/>
  <c r="V9" i="2"/>
  <c r="L9" i="2" s="1"/>
  <c r="F33" i="2"/>
  <c r="A32" i="2"/>
  <c r="A28" i="2"/>
  <c r="A24" i="2"/>
  <c r="D63" i="1"/>
  <c r="O19" i="4"/>
  <c r="O18" i="4"/>
  <c r="O17" i="4"/>
  <c r="O16" i="4"/>
  <c r="O15" i="4"/>
  <c r="O14" i="4"/>
  <c r="O13" i="4"/>
  <c r="O12" i="4"/>
  <c r="O11" i="4"/>
  <c r="O10" i="4"/>
  <c r="O9" i="4"/>
  <c r="O8" i="4"/>
  <c r="O7" i="4"/>
  <c r="O6" i="4"/>
  <c r="O5" i="4"/>
  <c r="D38" i="1"/>
  <c r="D5" i="2"/>
  <c r="E10" i="1"/>
  <c r="B16" i="1" s="1"/>
  <c r="C23" i="3"/>
  <c r="C10" i="3"/>
  <c r="C17" i="3"/>
  <c r="C33" i="3"/>
  <c r="C32" i="3"/>
  <c r="C31" i="3"/>
  <c r="C30" i="3"/>
  <c r="C29" i="3"/>
  <c r="C28" i="3"/>
  <c r="C27" i="3"/>
  <c r="C25" i="3"/>
  <c r="C22" i="3"/>
  <c r="C21" i="3"/>
  <c r="C20" i="3"/>
  <c r="C19" i="3"/>
  <c r="C11" i="3"/>
  <c r="C9" i="3"/>
  <c r="C8" i="3"/>
  <c r="C7" i="3"/>
  <c r="C6" i="3"/>
  <c r="T33" i="2"/>
  <c r="T32" i="2"/>
  <c r="T31" i="2"/>
  <c r="T30" i="2"/>
  <c r="T29" i="2"/>
  <c r="T28" i="2"/>
  <c r="T27" i="2"/>
  <c r="T26" i="2"/>
  <c r="T25" i="2"/>
  <c r="T24" i="2"/>
  <c r="T23" i="2"/>
  <c r="T22" i="2"/>
  <c r="T21" i="2"/>
  <c r="T20" i="2"/>
  <c r="T19" i="2"/>
  <c r="T18" i="2"/>
  <c r="T17" i="2"/>
  <c r="T16" i="2"/>
  <c r="T15" i="2"/>
  <c r="T14" i="2"/>
  <c r="T13" i="2"/>
  <c r="T12" i="2"/>
  <c r="T11" i="2"/>
  <c r="T10" i="2"/>
  <c r="T9" i="2"/>
  <c r="D4" i="2"/>
  <c r="A14" i="2"/>
  <c r="L34" i="2" l="1"/>
  <c r="J2" i="1" s="1"/>
  <c r="A9" i="2"/>
  <c r="M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LSE</author>
    <author>Herlihy,M</author>
  </authors>
  <commentList>
    <comment ref="X2" authorId="0" shapeId="0" xr:uid="{00000000-0006-0000-0100-000001000000}">
      <text>
        <r>
          <rPr>
            <sz val="8"/>
            <color indexed="81"/>
            <rFont val="Tahoma"/>
            <family val="2"/>
          </rPr>
          <t>TYPE:Value</t>
        </r>
      </text>
    </comment>
    <comment ref="Y2" authorId="0" shapeId="0" xr:uid="{00000000-0006-0000-0100-000002000000}">
      <text>
        <r>
          <rPr>
            <sz val="8"/>
            <color indexed="81"/>
            <rFont val="Tahoma"/>
            <family val="2"/>
          </rPr>
          <t>TYPE:Value</t>
        </r>
      </text>
    </comment>
    <comment ref="Z2" authorId="0" shapeId="0" xr:uid="{00000000-0006-0000-0100-000003000000}">
      <text>
        <r>
          <rPr>
            <sz val="8"/>
            <color indexed="81"/>
            <rFont val="Tahoma"/>
            <family val="2"/>
          </rPr>
          <t>TYPE:Value</t>
        </r>
      </text>
    </comment>
    <comment ref="AC2" authorId="0" shapeId="0" xr:uid="{00000000-0006-0000-0100-000004000000}">
      <text>
        <r>
          <rPr>
            <sz val="8"/>
            <color indexed="81"/>
            <rFont val="Tahoma"/>
            <family val="2"/>
          </rPr>
          <t>TYPE:Value</t>
        </r>
      </text>
    </comment>
    <comment ref="AD2" authorId="0" shapeId="0" xr:uid="{00000000-0006-0000-0100-000005000000}">
      <text>
        <r>
          <rPr>
            <sz val="8"/>
            <color indexed="81"/>
            <rFont val="Tahoma"/>
            <family val="2"/>
          </rPr>
          <t>TYPE:Value</t>
        </r>
      </text>
    </comment>
    <comment ref="X3" authorId="1" shapeId="0" xr:uid="{00000000-0006-0000-0100-000006000000}">
      <text>
        <r>
          <rPr>
            <sz val="9"/>
            <color indexed="81"/>
            <rFont val="Tahoma"/>
            <family val="2"/>
          </rPr>
          <t>REPORT:APT_SYS_18,Trxtype validation
HEADING:true
RANGE:$Y$4:$Y$5
PARAMS:a_Aptos account.subledid=Y2,a_Aptos account.acccod1=Z2,a_Aptos acctrxt.trxtypid=AA2</t>
        </r>
      </text>
    </comment>
    <comment ref="AC3" authorId="1" shapeId="0" xr:uid="{00000000-0006-0000-0100-000007000000}">
      <text>
        <r>
          <rPr>
            <sz val="9"/>
            <color indexed="81"/>
            <rFont val="Tahoma"/>
            <family val="2"/>
          </rPr>
          <t>REPORT:APT_SYS_19,Account code validation
HEADING:true
RANGE:$AD$4:$AF$4
PARAMS:a_Aptos account.subledid=AD2,a_Aptos account.acccod1=AE2</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Curtis Saueressig</author>
  </authors>
  <commentList>
    <comment ref="AF1" authorId="0" shapeId="0" xr:uid="{00000000-0006-0000-0200-000001000000}">
      <text>
        <r>
          <rPr>
            <b/>
            <sz val="9"/>
            <color indexed="81"/>
            <rFont val="Tahoma"/>
            <family val="2"/>
          </rPr>
          <t>Curtis Saueressig:</t>
        </r>
        <r>
          <rPr>
            <sz val="9"/>
            <color indexed="81"/>
            <rFont val="Tahoma"/>
            <family val="2"/>
          </rPr>
          <t xml:space="preserve">
For invoice number generation.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Herlihy,M</author>
  </authors>
  <commentList>
    <comment ref="A1" authorId="0" shapeId="0" xr:uid="{00000000-0006-0000-0300-000001000000}">
      <text>
        <r>
          <rPr>
            <sz val="9"/>
            <color indexed="81"/>
            <rFont val="Tahoma"/>
            <family val="2"/>
          </rPr>
          <t>REPORT:APT_MH_110,IGC Account validation
HEADING:true
RANGE:$A$2:$C$1778</t>
        </r>
      </text>
    </comment>
    <comment ref="E1" authorId="0" shapeId="0" xr:uid="{00000000-0006-0000-0300-000002000000}">
      <text>
        <r>
          <rPr>
            <sz val="9"/>
            <color indexed="81"/>
            <rFont val="Tahoma"/>
            <family val="2"/>
          </rPr>
          <t>REPORT:APT_MH_111,IGC Account validation
HEADING:true
RANGE:$E$2:$G$1601</t>
        </r>
      </text>
    </comment>
    <comment ref="I1" authorId="0" shapeId="0" xr:uid="{00000000-0006-0000-0300-000003000000}">
      <text>
        <r>
          <rPr>
            <sz val="9"/>
            <color indexed="81"/>
            <rFont val="Tahoma"/>
            <family val="2"/>
          </rPr>
          <t>REPORT:APT_MH_112,IGC Account validation
HEADING:true
RANGE:$I$2:$K$1840</t>
        </r>
      </text>
    </comment>
  </commentList>
</comments>
</file>

<file path=xl/sharedStrings.xml><?xml version="1.0" encoding="utf-8"?>
<sst xmlns="http://schemas.openxmlformats.org/spreadsheetml/2006/main" count="16197" uniqueCount="2146">
  <si>
    <t>TODAY'S DATE</t>
  </si>
  <si>
    <t>NAME (First &amp; Last)</t>
  </si>
  <si>
    <t>Have you previously claimed expenses from the IGC?</t>
  </si>
  <si>
    <t>Street Address (Line 2):</t>
  </si>
  <si>
    <t>Street Address (Line 1):</t>
  </si>
  <si>
    <t>City/Town:</t>
  </si>
  <si>
    <t>State/Province/Region:</t>
  </si>
  <si>
    <t>Country:</t>
  </si>
  <si>
    <t>Post Code:</t>
  </si>
  <si>
    <t>Account Holder Name:</t>
  </si>
  <si>
    <t>Bank Name:</t>
  </si>
  <si>
    <t>Account No:</t>
  </si>
  <si>
    <t>FOR FINANCE USE</t>
  </si>
  <si>
    <t>Name:</t>
  </si>
  <si>
    <t>Designation:</t>
  </si>
  <si>
    <t>Chief Financial Officer</t>
  </si>
  <si>
    <t>Signature:</t>
  </si>
  <si>
    <t>Date:</t>
  </si>
  <si>
    <t>APPROVAL DETAILS</t>
  </si>
  <si>
    <t>Bank Code:</t>
  </si>
  <si>
    <t>Sort Code:</t>
  </si>
  <si>
    <t>TOTAL CLAIM</t>
  </si>
  <si>
    <t>INVOICE NUMBER</t>
  </si>
  <si>
    <t>VENDOR NUMBER</t>
  </si>
  <si>
    <t>SUPPLIER DETAILS:</t>
  </si>
  <si>
    <t>Supplier Name</t>
  </si>
  <si>
    <t>Supplier Address</t>
  </si>
  <si>
    <t>Postcode</t>
  </si>
  <si>
    <t>Country</t>
  </si>
  <si>
    <t>SUPPLIER STATUS:</t>
  </si>
  <si>
    <t>Company Registration No (UK)</t>
  </si>
  <si>
    <t>VAT registration No (UK or EU)</t>
  </si>
  <si>
    <t>CONTACT DETAILS:</t>
  </si>
  <si>
    <t>Phone</t>
  </si>
  <si>
    <t>E-Mail</t>
  </si>
  <si>
    <t>BANK DETAILS:</t>
  </si>
  <si>
    <t>Account Holder Name (as it appears on your bank statement)</t>
  </si>
  <si>
    <t>Account Number</t>
  </si>
  <si>
    <t>Sort Code (UK only)</t>
  </si>
  <si>
    <t>ABA Routing No. (USA only)</t>
  </si>
  <si>
    <t>IFSC</t>
  </si>
  <si>
    <t>IBAN No. (EU and EEA)</t>
  </si>
  <si>
    <t>BANK ADDRESS:</t>
  </si>
  <si>
    <t>Bank Name</t>
  </si>
  <si>
    <t>Street Address Line 1</t>
  </si>
  <si>
    <t>Street Address Line 2</t>
  </si>
  <si>
    <t>City/Town</t>
  </si>
  <si>
    <t>County/State/Province/Region</t>
  </si>
  <si>
    <t>Post Code</t>
  </si>
  <si>
    <t>Credit Score:</t>
  </si>
  <si>
    <t>Vendor number:</t>
  </si>
  <si>
    <t>Letter group:</t>
  </si>
  <si>
    <t>Purchasing Manager approval:</t>
  </si>
  <si>
    <t>Model Form 4 – Request to Set up Supplier on APTOS</t>
  </si>
  <si>
    <t>FINANCE DIVISION - SUPPLIER SET UP FORM</t>
  </si>
  <si>
    <r>
      <t>FINANCE DIVISION USE</t>
    </r>
    <r>
      <rPr>
        <sz val="12"/>
        <color indexed="8"/>
        <rFont val="Calibri"/>
        <family val="2"/>
      </rPr>
      <t>:</t>
    </r>
  </si>
  <si>
    <t>SWIFT Code:</t>
  </si>
  <si>
    <t>SWIFT Code (Essential for International Payments)</t>
  </si>
  <si>
    <t>Receipt No</t>
  </si>
  <si>
    <t>Category</t>
  </si>
  <si>
    <t>Expense Amount in GBP</t>
  </si>
  <si>
    <t>IGC Code</t>
  </si>
  <si>
    <t>Material</t>
  </si>
  <si>
    <t>Department</t>
  </si>
  <si>
    <t>Budget_Year</t>
  </si>
  <si>
    <t>Budget_Categories</t>
  </si>
  <si>
    <t>Expense Amount in local currency</t>
  </si>
  <si>
    <t>IGC Project Number</t>
  </si>
  <si>
    <t>Tax Spec</t>
  </si>
  <si>
    <t>INVOICE - EXPENSES CLAIM</t>
  </si>
  <si>
    <t>NAME:</t>
  </si>
  <si>
    <t>Office Running Costs</t>
  </si>
  <si>
    <t>Country Prog/No Theme</t>
  </si>
  <si>
    <t>Liberia</t>
  </si>
  <si>
    <t>CORE STAFF</t>
  </si>
  <si>
    <t>BANK ACCOUNT DETAILS - INTERMEDIARY BANK (optional - only include if required by your financial institution)</t>
  </si>
  <si>
    <t>YOUR RESIDENTIAL ADDRESS</t>
  </si>
  <si>
    <t>Bank Address (Line 1):</t>
  </si>
  <si>
    <t>Bank Address (Line 2):</t>
  </si>
  <si>
    <t>ABA Routing No (US only):</t>
  </si>
  <si>
    <t>If yes, have your bank details changed since your last submission?</t>
  </si>
  <si>
    <t>EMAIL CLAIM TO:</t>
  </si>
  <si>
    <t>YOUR BANK ACCOUNT DETAILS</t>
  </si>
  <si>
    <t>House/ Apartment No:</t>
  </si>
  <si>
    <t xml:space="preserve">Project Codes </t>
  </si>
  <si>
    <t>Code Group 1</t>
  </si>
  <si>
    <t>Code Group 2</t>
  </si>
  <si>
    <t>Code Group 4</t>
  </si>
  <si>
    <t>Code Group 7</t>
  </si>
  <si>
    <t>Actual</t>
  </si>
  <si>
    <t>Code</t>
  </si>
  <si>
    <t>Number</t>
  </si>
  <si>
    <t>Programme</t>
  </si>
  <si>
    <t>Prog Short</t>
  </si>
  <si>
    <t>Shorthand Country</t>
  </si>
  <si>
    <t>Country Code</t>
  </si>
  <si>
    <t>Hub Economist</t>
  </si>
  <si>
    <t>Country Prog/Agriculture</t>
  </si>
  <si>
    <t>1-VCA</t>
  </si>
  <si>
    <t>Afghanistan</t>
  </si>
  <si>
    <t>VAFG</t>
  </si>
  <si>
    <t>Accommodation/Subsistence</t>
  </si>
  <si>
    <t>V3027</t>
  </si>
  <si>
    <t>Administrative Support</t>
  </si>
  <si>
    <t>CONSULTANCY</t>
  </si>
  <si>
    <t>Country Prog/Climate change, enviro and nat res</t>
  </si>
  <si>
    <t>1-VCE</t>
  </si>
  <si>
    <t>Bangladesh</t>
  </si>
  <si>
    <t>VBGD</t>
  </si>
  <si>
    <t>Bank Charges (Unrecoverable)</t>
  </si>
  <si>
    <t>V9001</t>
  </si>
  <si>
    <t>Administrative Support - Oxford</t>
  </si>
  <si>
    <t>Annual Audits</t>
  </si>
  <si>
    <t>Country Prog/Finance</t>
  </si>
  <si>
    <t>1-VCF</t>
  </si>
  <si>
    <t>Cross-country (engagement countries)</t>
  </si>
  <si>
    <t>VCCP</t>
  </si>
  <si>
    <t>Chief Administrative Officer</t>
  </si>
  <si>
    <t>Country Prog/Firm capabilities</t>
  </si>
  <si>
    <t>1-VCC</t>
  </si>
  <si>
    <t>VCCN</t>
  </si>
  <si>
    <t>V3025</t>
  </si>
  <si>
    <t>Books</t>
  </si>
  <si>
    <t>Country Prog/Gov, accountability and political economy</t>
  </si>
  <si>
    <t>1-VCG</t>
  </si>
  <si>
    <t>Ethiopia</t>
  </si>
  <si>
    <t>VETH</t>
  </si>
  <si>
    <t>Communications Director</t>
  </si>
  <si>
    <t>Communication Costs (ICT, Publication, Media)</t>
  </si>
  <si>
    <t>Country Prog/Human capital</t>
  </si>
  <si>
    <t>1-VCH</t>
  </si>
  <si>
    <t xml:space="preserve">Fragile States </t>
  </si>
  <si>
    <t>VFRA</t>
  </si>
  <si>
    <t>Rapid Response</t>
  </si>
  <si>
    <t>In-country Travel</t>
  </si>
  <si>
    <t>V3003</t>
  </si>
  <si>
    <t>Communications Officer</t>
  </si>
  <si>
    <t>Country Office Refurbishment</t>
  </si>
  <si>
    <t>Country Prog/Inclusive Growth</t>
  </si>
  <si>
    <t>1-VCI</t>
  </si>
  <si>
    <t>Ghana</t>
  </si>
  <si>
    <t>VGHA</t>
  </si>
  <si>
    <t>International Flights</t>
  </si>
  <si>
    <t>V3001</t>
  </si>
  <si>
    <t>Country Director</t>
  </si>
  <si>
    <t>Country Tax and Regulatory Advice</t>
  </si>
  <si>
    <t>Country Prog/Infrastructure and urbanisation</t>
  </si>
  <si>
    <t>1-VCU</t>
  </si>
  <si>
    <t>India - Bihar</t>
  </si>
  <si>
    <t>VINB</t>
  </si>
  <si>
    <t>V9003</t>
  </si>
  <si>
    <t>Deputy Executive Director</t>
  </si>
  <si>
    <t>Emergency Medical Insurance</t>
  </si>
  <si>
    <t>Country Prog/Macroeconomics</t>
  </si>
  <si>
    <t>1-VCM</t>
  </si>
  <si>
    <t>India - Central</t>
  </si>
  <si>
    <t>VINC</t>
  </si>
  <si>
    <t>V3005</t>
  </si>
  <si>
    <t>Director LSE</t>
  </si>
  <si>
    <t>Growth Week</t>
  </si>
  <si>
    <t>1-VCX</t>
  </si>
  <si>
    <t>VLIB</t>
  </si>
  <si>
    <t>V9004</t>
  </si>
  <si>
    <t>Executive Director</t>
  </si>
  <si>
    <t>Country Prog/State capabilites</t>
  </si>
  <si>
    <t>1-VCS</t>
  </si>
  <si>
    <t>Mozambique</t>
  </si>
  <si>
    <t>VMOZ</t>
  </si>
  <si>
    <t>Subscription/Purchase of Data</t>
  </si>
  <si>
    <t>V3026</t>
  </si>
  <si>
    <t>Financial Management</t>
  </si>
  <si>
    <t>IGC Websites</t>
  </si>
  <si>
    <t>Country Prog/Trade</t>
  </si>
  <si>
    <t>1-VCT</t>
  </si>
  <si>
    <t>Nepal</t>
  </si>
  <si>
    <t>VNEP</t>
  </si>
  <si>
    <t>UK Travel</t>
  </si>
  <si>
    <t>V3023</t>
  </si>
  <si>
    <t>In-Country Cash Mgt &amp;Employment</t>
  </si>
  <si>
    <t>Country Prog/Policy Engagement</t>
  </si>
  <si>
    <t>1-VCP</t>
  </si>
  <si>
    <t>Nigeria</t>
  </si>
  <si>
    <t>VNIG</t>
  </si>
  <si>
    <t>Academic Paper</t>
  </si>
  <si>
    <t>V2008</t>
  </si>
  <si>
    <t>IGC HUB Manager - Oxford</t>
  </si>
  <si>
    <t>Hub</t>
  </si>
  <si>
    <t>1-VGX</t>
  </si>
  <si>
    <t>Non-country-related expenses (e.g. US-based events, non-country-specific research, Research Programme fees…)</t>
  </si>
  <si>
    <t>VXXX</t>
  </si>
  <si>
    <t>V1018</t>
  </si>
  <si>
    <t>In-Country Economist</t>
  </si>
  <si>
    <t>Policy Eng./Agriculture</t>
  </si>
  <si>
    <t>1-VNA</t>
  </si>
  <si>
    <t>Non-Engagement Countries (case studies, specific research)</t>
  </si>
  <si>
    <t>VNEC</t>
  </si>
  <si>
    <t>V1021</t>
  </si>
  <si>
    <t>Lead Academic</t>
  </si>
  <si>
    <t>Meeting Venue</t>
  </si>
  <si>
    <t>Policy Eng./Climate change, enviro and nat res</t>
  </si>
  <si>
    <t>1-VNE</t>
  </si>
  <si>
    <t>Pakistan</t>
  </si>
  <si>
    <t>VPAK</t>
  </si>
  <si>
    <t>V3029</t>
  </si>
  <si>
    <t>Lead Academic - Oxford</t>
  </si>
  <si>
    <t>Misc. Expenditure</t>
  </si>
  <si>
    <t>Policy Eng./Finance</t>
  </si>
  <si>
    <t>1-VNF</t>
  </si>
  <si>
    <t>Rwanda</t>
  </si>
  <si>
    <t>VRWA</t>
  </si>
  <si>
    <t>V3019</t>
  </si>
  <si>
    <t>Medical Subsidy</t>
  </si>
  <si>
    <t>Miscellaneous Research Programme Meetings</t>
  </si>
  <si>
    <t>Policy Eng./Firm capabilities</t>
  </si>
  <si>
    <t>1-VNC</t>
  </si>
  <si>
    <t>Sierra Leone</t>
  </si>
  <si>
    <t>VSLE</t>
  </si>
  <si>
    <t>V1017</t>
  </si>
  <si>
    <t>Office Manager</t>
  </si>
  <si>
    <t>Policy Eng./Gov, accountability and political economy</t>
  </si>
  <si>
    <t>1-VNG</t>
  </si>
  <si>
    <t>South Sudan</t>
  </si>
  <si>
    <t>VSSN</t>
  </si>
  <si>
    <t>V1029</t>
  </si>
  <si>
    <t>Other Consultants</t>
  </si>
  <si>
    <t>Office Equipment</t>
  </si>
  <si>
    <t>Policy Eng./Human capital</t>
  </si>
  <si>
    <t>1-VNH</t>
  </si>
  <si>
    <t>Tanzania</t>
  </si>
  <si>
    <t>VTZA</t>
  </si>
  <si>
    <t>V3011</t>
  </si>
  <si>
    <t>Other Consultants - Oxford</t>
  </si>
  <si>
    <t>Policy Eng./Inclusive Growth</t>
  </si>
  <si>
    <t>1-VNI</t>
  </si>
  <si>
    <t>Uganda</t>
  </si>
  <si>
    <t>VUGA</t>
  </si>
  <si>
    <t>V1028</t>
  </si>
  <si>
    <t>Programme Coordinator</t>
  </si>
  <si>
    <t>Office Space and Services/Rent</t>
  </si>
  <si>
    <t>Policy Eng./Infrastructure and urbanisation</t>
  </si>
  <si>
    <t>1-VNU</t>
  </si>
  <si>
    <t>Zambia</t>
  </si>
  <si>
    <t>VZMB</t>
  </si>
  <si>
    <t>V1016</t>
  </si>
  <si>
    <t>Relocation</t>
  </si>
  <si>
    <t>Policy Eng./Macroeconomics</t>
  </si>
  <si>
    <t>1-VNM</t>
  </si>
  <si>
    <t>Myanmar</t>
  </si>
  <si>
    <t>VMYA</t>
  </si>
  <si>
    <t>V1001</t>
  </si>
  <si>
    <t>Rent Subsidy</t>
  </si>
  <si>
    <t>Partner institution Overhead Charge</t>
  </si>
  <si>
    <t>Policy Eng./No Theme</t>
  </si>
  <si>
    <t>1-VNX</t>
  </si>
  <si>
    <t>Malawi</t>
  </si>
  <si>
    <t>VMAL</t>
  </si>
  <si>
    <t>V3031</t>
  </si>
  <si>
    <t>Research Fellow</t>
  </si>
  <si>
    <t>Publications  &amp; Media</t>
  </si>
  <si>
    <t>Policy Eng./State capabilites</t>
  </si>
  <si>
    <t>1-VNS</t>
  </si>
  <si>
    <t>V3010</t>
  </si>
  <si>
    <t>Research Network Director</t>
  </si>
  <si>
    <t>Policy Eng./Trade</t>
  </si>
  <si>
    <t>1-VNT</t>
  </si>
  <si>
    <t>V1014</t>
  </si>
  <si>
    <t>Research Programme Director</t>
  </si>
  <si>
    <t>Recruitment Costs</t>
  </si>
  <si>
    <t>Policy Eng./Policy Engagement</t>
  </si>
  <si>
    <t>1-VNP</t>
  </si>
  <si>
    <t>V1034</t>
  </si>
  <si>
    <t>Research Programme Director - Oxford</t>
  </si>
  <si>
    <t>Regional Conferences Africa</t>
  </si>
  <si>
    <t>Research Prog/Agriculture</t>
  </si>
  <si>
    <t>1-VRA</t>
  </si>
  <si>
    <t>V3015</t>
  </si>
  <si>
    <t>Resident Director</t>
  </si>
  <si>
    <t>Regional Conferences Asia</t>
  </si>
  <si>
    <t>Research Prog/Climate change, enviro and nat res</t>
  </si>
  <si>
    <t>1-VRE</t>
  </si>
  <si>
    <t>V1012</t>
  </si>
  <si>
    <t>Steering Group Member</t>
  </si>
  <si>
    <t>Research Materials</t>
  </si>
  <si>
    <t>Research Prog/Finance</t>
  </si>
  <si>
    <t>1-VRF</t>
  </si>
  <si>
    <t>Facilitation and Assistance</t>
  </si>
  <si>
    <t>V2011</t>
  </si>
  <si>
    <t>Steering Group Member - Oxford</t>
  </si>
  <si>
    <t>Research Prog/Firm capabilities</t>
  </si>
  <si>
    <t>1-VRC</t>
  </si>
  <si>
    <t>Final Report</t>
  </si>
  <si>
    <t>V2009</t>
  </si>
  <si>
    <t>Survey and Field Work</t>
  </si>
  <si>
    <t>Research Prog/Gov, accountability and political economy</t>
  </si>
  <si>
    <t>1-VRG</t>
  </si>
  <si>
    <t>V1019</t>
  </si>
  <si>
    <t>Systems Design and Build</t>
  </si>
  <si>
    <t>Research Prog/Human capital</t>
  </si>
  <si>
    <t>1-VRH</t>
  </si>
  <si>
    <t>Global Crisis Seminar</t>
  </si>
  <si>
    <t>V2010</t>
  </si>
  <si>
    <t>Research Prog/Inclusive Growth</t>
  </si>
  <si>
    <t>1-VRI</t>
  </si>
  <si>
    <t>V3034</t>
  </si>
  <si>
    <t>Research Prog/Infrastructure and urbanisation</t>
  </si>
  <si>
    <t>1-VRU</t>
  </si>
  <si>
    <t>V1007</t>
  </si>
  <si>
    <t>Research Prog/Macroeconomics</t>
  </si>
  <si>
    <t>1-VRM</t>
  </si>
  <si>
    <t>V1020</t>
  </si>
  <si>
    <t>Research Prog/No Theme</t>
  </si>
  <si>
    <t>1-VRX</t>
  </si>
  <si>
    <t>IGC Website</t>
  </si>
  <si>
    <t>V2002</t>
  </si>
  <si>
    <t>Research Prog/State capabilites</t>
  </si>
  <si>
    <t>1-VRS</t>
  </si>
  <si>
    <t>V3032</t>
  </si>
  <si>
    <t>Research Prog/Trade</t>
  </si>
  <si>
    <t>1-VRT</t>
  </si>
  <si>
    <t>V3013</t>
  </si>
  <si>
    <t>Research Prog/Policy Engagement</t>
  </si>
  <si>
    <t>1-VRP</t>
  </si>
  <si>
    <t>V1005</t>
  </si>
  <si>
    <t>V1004</t>
  </si>
  <si>
    <t>V1003</t>
  </si>
  <si>
    <t>Local Travel</t>
  </si>
  <si>
    <t>V1025</t>
  </si>
  <si>
    <t>V3012</t>
  </si>
  <si>
    <t>V3024</t>
  </si>
  <si>
    <t>V3021</t>
  </si>
  <si>
    <t>V3006</t>
  </si>
  <si>
    <t>V1008</t>
  </si>
  <si>
    <t>V3004</t>
  </si>
  <si>
    <t>V1006</t>
  </si>
  <si>
    <t>V1022</t>
  </si>
  <si>
    <t>V3037</t>
  </si>
  <si>
    <t>V1031</t>
  </si>
  <si>
    <t>Progress Report 1</t>
  </si>
  <si>
    <t>V2004</t>
  </si>
  <si>
    <t>Progress Report 2</t>
  </si>
  <si>
    <t>V2005</t>
  </si>
  <si>
    <t>Progress Report 3</t>
  </si>
  <si>
    <t>V2006</t>
  </si>
  <si>
    <t>Progress Report 4</t>
  </si>
  <si>
    <t>V2007</t>
  </si>
  <si>
    <t>Project Summary</t>
  </si>
  <si>
    <t>V2001</t>
  </si>
  <si>
    <t>V3033</t>
  </si>
  <si>
    <t>V2003</t>
  </si>
  <si>
    <t>V3028</t>
  </si>
  <si>
    <t>V3035</t>
  </si>
  <si>
    <t>V3036</t>
  </si>
  <si>
    <t>V1024</t>
  </si>
  <si>
    <t>V1026</t>
  </si>
  <si>
    <t>V1011</t>
  </si>
  <si>
    <t>V3008</t>
  </si>
  <si>
    <t>V1010</t>
  </si>
  <si>
    <t>V1009</t>
  </si>
  <si>
    <t>V1023</t>
  </si>
  <si>
    <t>V1002</t>
  </si>
  <si>
    <t>V1015</t>
  </si>
  <si>
    <t>V1013</t>
  </si>
  <si>
    <t>V3030</t>
  </si>
  <si>
    <t>DATE OF CLAIM:</t>
  </si>
  <si>
    <t>Communications &amp; Evaluations</t>
  </si>
  <si>
    <t>Expense Code</t>
  </si>
  <si>
    <r>
      <t xml:space="preserve">Local Currency Type
</t>
    </r>
    <r>
      <rPr>
        <i/>
        <sz val="11"/>
        <rFont val="Calibri"/>
        <family val="2"/>
      </rPr>
      <t>(e.g. INR)</t>
    </r>
  </si>
  <si>
    <t>2. I have read the Travel and Subsistence Policy and agree to the terms and conditions</t>
  </si>
  <si>
    <t>YOUR EMAIL ADDRESS</t>
  </si>
  <si>
    <t>Post Code/ ZIP Code:</t>
  </si>
  <si>
    <t>Vaccinations</t>
  </si>
  <si>
    <t>Visa costs</t>
  </si>
  <si>
    <t>Vicky Turnbull</t>
  </si>
  <si>
    <t>Research Awards Manager</t>
  </si>
  <si>
    <t>Mike Cole</t>
  </si>
  <si>
    <t>1. The expenses included in this claim have been incurred in the course of IGC business. No other claims in respect of these expenses is being made against the IGC or any other agency.</t>
  </si>
  <si>
    <t>Igcexpenseclaims@lse.ac.uk</t>
  </si>
  <si>
    <t>Project/ Event Title</t>
  </si>
  <si>
    <t>BGD</t>
  </si>
  <si>
    <t>ETH</t>
  </si>
  <si>
    <t>GHA</t>
  </si>
  <si>
    <t>INB</t>
  </si>
  <si>
    <t>INC</t>
  </si>
  <si>
    <t>LIB</t>
  </si>
  <si>
    <t>MOZ</t>
  </si>
  <si>
    <t>MYA</t>
  </si>
  <si>
    <t>PAK</t>
  </si>
  <si>
    <t>RWA</t>
  </si>
  <si>
    <t>SLE</t>
  </si>
  <si>
    <t>SSN</t>
  </si>
  <si>
    <t>TZA</t>
  </si>
  <si>
    <t>UGA</t>
  </si>
  <si>
    <t>ZMB</t>
  </si>
  <si>
    <t>Approved by: LSE Research Division</t>
  </si>
  <si>
    <t>ALL EXPENSES MUST BE APPROVED BY LSE RD:
I confirm that the expenses are compliant with LSE/IGC policies.</t>
  </si>
  <si>
    <t>Approved by: IGC Hub</t>
  </si>
  <si>
    <t>ALL EXPENSES MUST BE APPROVED BY IGC HUB:
I confirm that the expenses are compliant with LSE/IGC policies.</t>
  </si>
  <si>
    <t>Report 2 - trxtype exist on code ?</t>
  </si>
  <si>
    <t xml:space="preserve">Report 3 - Does account code exist and is it active ? </t>
  </si>
  <si>
    <t>G5</t>
  </si>
  <si>
    <t>output</t>
  </si>
  <si>
    <t>Trxtyp id</t>
  </si>
  <si>
    <t>Subled id</t>
  </si>
  <si>
    <t>Acc cod1</t>
  </si>
  <si>
    <t>Activ st</t>
  </si>
  <si>
    <r>
      <t xml:space="preserve">Exchange Rate </t>
    </r>
    <r>
      <rPr>
        <i/>
        <sz val="11"/>
        <rFont val="Calibri"/>
        <family val="2"/>
      </rPr>
      <t>(see hyperlink above)</t>
    </r>
  </si>
  <si>
    <t>Start Date of Expense</t>
  </si>
  <si>
    <t>End Date of Expense</t>
  </si>
  <si>
    <t>Detailed Activity Description - TO BE UPLOADED ONTO APTOS (including start/ end dates)</t>
  </si>
  <si>
    <t>THIS COLUMN WILL BE HIDDEN</t>
  </si>
  <si>
    <t>Account No (or IBAN if required):</t>
  </si>
  <si>
    <t>Survey Field Work</t>
  </si>
  <si>
    <t>Conference Advertising/ Printing</t>
  </si>
  <si>
    <t>Courier Costs</t>
  </si>
  <si>
    <t>Malaria Immunisation</t>
  </si>
  <si>
    <t>V3041</t>
  </si>
  <si>
    <t>V3043</t>
  </si>
  <si>
    <t>V3038</t>
  </si>
  <si>
    <t>Spreadsheet Details</t>
  </si>
  <si>
    <t>Title</t>
  </si>
  <si>
    <t>Author</t>
  </si>
  <si>
    <t>Version</t>
  </si>
  <si>
    <t>Requested by</t>
  </si>
  <si>
    <t>Purpose</t>
  </si>
  <si>
    <t>Brief Description</t>
  </si>
  <si>
    <t>Version History</t>
  </si>
  <si>
    <t>Date Published</t>
  </si>
  <si>
    <t>Details of Changes</t>
  </si>
  <si>
    <t>File Name</t>
  </si>
  <si>
    <t>Backup Location</t>
  </si>
  <si>
    <t>Expense Claim Form</t>
  </si>
  <si>
    <t>2.0</t>
  </si>
  <si>
    <t>IGC</t>
  </si>
  <si>
    <t>Michael Herlihy</t>
  </si>
  <si>
    <t>P:\Finance\Internal\UNIT-E\REPORTS\IGC</t>
  </si>
  <si>
    <t>IGC Expense Claim Form 2.0</t>
  </si>
  <si>
    <t>User enters details of ecpenses. Additional macro validates against Aptos budget codes and creates Openlink file to load into Aptos.</t>
  </si>
  <si>
    <t>2.1</t>
  </si>
  <si>
    <t>Revised Expense claim form</t>
  </si>
  <si>
    <t>Added rounding to value in column L via formula in column V. Linked to 'IGC Expenses - MACROS 1.3.xls'</t>
  </si>
  <si>
    <t>IGC Expense Claim Form 260614.xlsm</t>
  </si>
  <si>
    <t>http://www.xe.com/currencytables/?from=GBP</t>
  </si>
  <si>
    <t>Training</t>
  </si>
  <si>
    <t>V3039</t>
  </si>
  <si>
    <t>Conference Venue Costs</t>
  </si>
  <si>
    <t>Conference Catering Costs</t>
  </si>
  <si>
    <t>V3040</t>
  </si>
  <si>
    <t>Country Insurance</t>
  </si>
  <si>
    <t>V8007</t>
  </si>
  <si>
    <t>Advances-Staff</t>
  </si>
  <si>
    <t>V9911</t>
  </si>
  <si>
    <t>Communication costs (ICT publication)</t>
  </si>
  <si>
    <t>Description of Expense</t>
  </si>
  <si>
    <t>Hospitality</t>
  </si>
  <si>
    <t>V9016</t>
  </si>
  <si>
    <t>X</t>
  </si>
  <si>
    <t>Z</t>
  </si>
  <si>
    <t>ARGIDIUS</t>
  </si>
  <si>
    <t>Open Society Foundation</t>
  </si>
  <si>
    <t>NON-DFID: ROCKEFELLER</t>
  </si>
  <si>
    <t>NON-DFID: JOHN SUTTON PROJECT</t>
  </si>
  <si>
    <t>Gates</t>
  </si>
  <si>
    <t>Country Prog</t>
  </si>
  <si>
    <t>Policy Eng.</t>
  </si>
  <si>
    <t>Research Prog</t>
  </si>
  <si>
    <t>TA</t>
  </si>
  <si>
    <t>TB</t>
  </si>
  <si>
    <t>TH</t>
  </si>
  <si>
    <t>TI</t>
  </si>
  <si>
    <t>TJ</t>
  </si>
  <si>
    <t>VC</t>
  </si>
  <si>
    <t>VG</t>
  </si>
  <si>
    <t>VN</t>
  </si>
  <si>
    <t>VP</t>
  </si>
  <si>
    <t>VR</t>
  </si>
  <si>
    <t>VX</t>
  </si>
  <si>
    <t>ZZ</t>
  </si>
  <si>
    <t>VLBY</t>
  </si>
  <si>
    <t>VIND</t>
  </si>
  <si>
    <t>VKEN</t>
  </si>
  <si>
    <t>VJOR</t>
  </si>
  <si>
    <t>VBAL</t>
  </si>
  <si>
    <t>ZZ99</t>
  </si>
  <si>
    <t>1</t>
  </si>
  <si>
    <t>10001</t>
  </si>
  <si>
    <t/>
  </si>
  <si>
    <t>10002</t>
  </si>
  <si>
    <t>22222</t>
  </si>
  <si>
    <t>99999</t>
  </si>
  <si>
    <t>31023</t>
  </si>
  <si>
    <t>31111</t>
  </si>
  <si>
    <t>32011</t>
  </si>
  <si>
    <t>32404</t>
  </si>
  <si>
    <t>32903</t>
  </si>
  <si>
    <t>33411</t>
  </si>
  <si>
    <t>33913</t>
  </si>
  <si>
    <t>34104</t>
  </si>
  <si>
    <t>35131</t>
  </si>
  <si>
    <t>35132</t>
  </si>
  <si>
    <t>51121</t>
  </si>
  <si>
    <t>36019</t>
  </si>
  <si>
    <t>36020</t>
  </si>
  <si>
    <t>36026</t>
  </si>
  <si>
    <t>36101</t>
  </si>
  <si>
    <t>36301</t>
  </si>
  <si>
    <t>36402</t>
  </si>
  <si>
    <t>37048</t>
  </si>
  <si>
    <t>37110</t>
  </si>
  <si>
    <t>37307</t>
  </si>
  <si>
    <t>38019</t>
  </si>
  <si>
    <t>38306</t>
  </si>
  <si>
    <t>38314</t>
  </si>
  <si>
    <t>38420</t>
  </si>
  <si>
    <t>38803</t>
  </si>
  <si>
    <t>38804</t>
  </si>
  <si>
    <t>38900</t>
  </si>
  <si>
    <t>38902</t>
  </si>
  <si>
    <t>38903</t>
  </si>
  <si>
    <t>38912</t>
  </si>
  <si>
    <t>39104</t>
  </si>
  <si>
    <t>39105</t>
  </si>
  <si>
    <t>39107</t>
  </si>
  <si>
    <t>39803</t>
  </si>
  <si>
    <t>52100</t>
  </si>
  <si>
    <t>52901</t>
  </si>
  <si>
    <t>52908</t>
  </si>
  <si>
    <t>40022</t>
  </si>
  <si>
    <t>40110</t>
  </si>
  <si>
    <t>40902</t>
  </si>
  <si>
    <t>40907</t>
  </si>
  <si>
    <t>43008</t>
  </si>
  <si>
    <t>43010</t>
  </si>
  <si>
    <t>43103</t>
  </si>
  <si>
    <t>43107</t>
  </si>
  <si>
    <t>43206</t>
  </si>
  <si>
    <t>43305</t>
  </si>
  <si>
    <t>43403</t>
  </si>
  <si>
    <t>43405</t>
  </si>
  <si>
    <t>43805</t>
  </si>
  <si>
    <t>41017</t>
  </si>
  <si>
    <t>41106</t>
  </si>
  <si>
    <t>41609</t>
  </si>
  <si>
    <t>41908</t>
  </si>
  <si>
    <t>31102</t>
  </si>
  <si>
    <t>31110</t>
  </si>
  <si>
    <t>31300</t>
  </si>
  <si>
    <t>31305</t>
  </si>
  <si>
    <t>31400</t>
  </si>
  <si>
    <t>31403</t>
  </si>
  <si>
    <t>31405</t>
  </si>
  <si>
    <t>31406</t>
  </si>
  <si>
    <t>31407</t>
  </si>
  <si>
    <t>31411</t>
  </si>
  <si>
    <t>31414</t>
  </si>
  <si>
    <t>31417</t>
  </si>
  <si>
    <t>31418</t>
  </si>
  <si>
    <t>31804</t>
  </si>
  <si>
    <t>31808</t>
  </si>
  <si>
    <t>46023</t>
  </si>
  <si>
    <t>47401</t>
  </si>
  <si>
    <t>32100</t>
  </si>
  <si>
    <t>32101</t>
  </si>
  <si>
    <t>32103</t>
  </si>
  <si>
    <t>32105</t>
  </si>
  <si>
    <t>32106</t>
  </si>
  <si>
    <t>32107</t>
  </si>
  <si>
    <t>32108</t>
  </si>
  <si>
    <t>32200</t>
  </si>
  <si>
    <t>32203</t>
  </si>
  <si>
    <t>32204</t>
  </si>
  <si>
    <t>32205</t>
  </si>
  <si>
    <t>32206</t>
  </si>
  <si>
    <t>32302</t>
  </si>
  <si>
    <t>32303</t>
  </si>
  <si>
    <t>32304</t>
  </si>
  <si>
    <t>32400</t>
  </si>
  <si>
    <t>32412</t>
  </si>
  <si>
    <t>32413</t>
  </si>
  <si>
    <t>32414</t>
  </si>
  <si>
    <t>32418</t>
  </si>
  <si>
    <t>33014</t>
  </si>
  <si>
    <t>33114</t>
  </si>
  <si>
    <t>33202</t>
  </si>
  <si>
    <t>33203</t>
  </si>
  <si>
    <t>33204</t>
  </si>
  <si>
    <t>33205</t>
  </si>
  <si>
    <t>33208</t>
  </si>
  <si>
    <t>33300</t>
  </si>
  <si>
    <t>33303</t>
  </si>
  <si>
    <t>33416</t>
  </si>
  <si>
    <t>33419</t>
  </si>
  <si>
    <t>33606</t>
  </si>
  <si>
    <t>39605</t>
  </si>
  <si>
    <t>34302</t>
  </si>
  <si>
    <t>34307</t>
  </si>
  <si>
    <t>35118</t>
  </si>
  <si>
    <t>35124</t>
  </si>
  <si>
    <t>35125</t>
  </si>
  <si>
    <t>35130</t>
  </si>
  <si>
    <t>35201</t>
  </si>
  <si>
    <t>35306</t>
  </si>
  <si>
    <t>35313</t>
  </si>
  <si>
    <t>35314</t>
  </si>
  <si>
    <t>35315</t>
  </si>
  <si>
    <t>35316</t>
  </si>
  <si>
    <t>35808</t>
  </si>
  <si>
    <t>57400</t>
  </si>
  <si>
    <t>57401</t>
  </si>
  <si>
    <t>57402</t>
  </si>
  <si>
    <t>51112</t>
  </si>
  <si>
    <t>51402</t>
  </si>
  <si>
    <t>51604</t>
  </si>
  <si>
    <t>36018</t>
  </si>
  <si>
    <t>36104</t>
  </si>
  <si>
    <t>36106</t>
  </si>
  <si>
    <t>36107</t>
  </si>
  <si>
    <t>36108</t>
  </si>
  <si>
    <t>36203</t>
  </si>
  <si>
    <t>36204</t>
  </si>
  <si>
    <t>36302</t>
  </si>
  <si>
    <t>36403</t>
  </si>
  <si>
    <t>36407</t>
  </si>
  <si>
    <t>36409</t>
  </si>
  <si>
    <t>36607</t>
  </si>
  <si>
    <t>36804</t>
  </si>
  <si>
    <t>53103</t>
  </si>
  <si>
    <t>53106</t>
  </si>
  <si>
    <t>53200</t>
  </si>
  <si>
    <t>53424</t>
  </si>
  <si>
    <t>53427</t>
  </si>
  <si>
    <t>53430</t>
  </si>
  <si>
    <t>53435</t>
  </si>
  <si>
    <t>53439</t>
  </si>
  <si>
    <t>37036</t>
  </si>
  <si>
    <t>37037</t>
  </si>
  <si>
    <t>37038</t>
  </si>
  <si>
    <t>37116</t>
  </si>
  <si>
    <t>37119</t>
  </si>
  <si>
    <t>37122</t>
  </si>
  <si>
    <t>37205</t>
  </si>
  <si>
    <t>37206</t>
  </si>
  <si>
    <t>37207</t>
  </si>
  <si>
    <t>37211</t>
  </si>
  <si>
    <t>37300</t>
  </si>
  <si>
    <t>37301</t>
  </si>
  <si>
    <t>37310</t>
  </si>
  <si>
    <t>37311</t>
  </si>
  <si>
    <t>37316</t>
  </si>
  <si>
    <t>37317</t>
  </si>
  <si>
    <t>37322</t>
  </si>
  <si>
    <t>37402</t>
  </si>
  <si>
    <t>37405</t>
  </si>
  <si>
    <t>37408</t>
  </si>
  <si>
    <t>37411</t>
  </si>
  <si>
    <t>37416</t>
  </si>
  <si>
    <t>38100</t>
  </si>
  <si>
    <t>38104</t>
  </si>
  <si>
    <t>38213</t>
  </si>
  <si>
    <t>38214</t>
  </si>
  <si>
    <t>38308</t>
  </si>
  <si>
    <t>38309</t>
  </si>
  <si>
    <t>38310</t>
  </si>
  <si>
    <t>38311</t>
  </si>
  <si>
    <t>38313</t>
  </si>
  <si>
    <t>38407</t>
  </si>
  <si>
    <t>38413</t>
  </si>
  <si>
    <t>38414</t>
  </si>
  <si>
    <t>38416</t>
  </si>
  <si>
    <t>38419</t>
  </si>
  <si>
    <t>38421</t>
  </si>
  <si>
    <t>38422</t>
  </si>
  <si>
    <t>39204</t>
  </si>
  <si>
    <t>39305</t>
  </si>
  <si>
    <t>39408</t>
  </si>
  <si>
    <t>39411</t>
  </si>
  <si>
    <t>52102</t>
  </si>
  <si>
    <t>52302</t>
  </si>
  <si>
    <t>52303</t>
  </si>
  <si>
    <t>40030</t>
  </si>
  <si>
    <t>40100</t>
  </si>
  <si>
    <t>40105</t>
  </si>
  <si>
    <t>40201</t>
  </si>
  <si>
    <t>40202</t>
  </si>
  <si>
    <t>40203</t>
  </si>
  <si>
    <t>40207</t>
  </si>
  <si>
    <t>40301</t>
  </si>
  <si>
    <t>40302</t>
  </si>
  <si>
    <t>40304</t>
  </si>
  <si>
    <t>40307</t>
  </si>
  <si>
    <t>40406</t>
  </si>
  <si>
    <t>40413</t>
  </si>
  <si>
    <t>40414</t>
  </si>
  <si>
    <t>40604</t>
  </si>
  <si>
    <t>40609</t>
  </si>
  <si>
    <t>43307</t>
  </si>
  <si>
    <t>43308</t>
  </si>
  <si>
    <t>43401</t>
  </si>
  <si>
    <t>43402</t>
  </si>
  <si>
    <t>43409</t>
  </si>
  <si>
    <t>43410</t>
  </si>
  <si>
    <t>43411</t>
  </si>
  <si>
    <t>43413</t>
  </si>
  <si>
    <t>43420</t>
  </si>
  <si>
    <t>43421</t>
  </si>
  <si>
    <t>43424</t>
  </si>
  <si>
    <t>43426</t>
  </si>
  <si>
    <t>43428</t>
  </si>
  <si>
    <t>43429</t>
  </si>
  <si>
    <t>43430</t>
  </si>
  <si>
    <t>43433</t>
  </si>
  <si>
    <t>43603</t>
  </si>
  <si>
    <t>41015</t>
  </si>
  <si>
    <t>41024</t>
  </si>
  <si>
    <t>41027</t>
  </si>
  <si>
    <t>41100</t>
  </si>
  <si>
    <t>41103</t>
  </si>
  <si>
    <t>41104</t>
  </si>
  <si>
    <t>41110</t>
  </si>
  <si>
    <t>41113</t>
  </si>
  <si>
    <t>41205</t>
  </si>
  <si>
    <t>41207</t>
  </si>
  <si>
    <t>41302</t>
  </si>
  <si>
    <t>41303</t>
  </si>
  <si>
    <t>41402</t>
  </si>
  <si>
    <t>41410</t>
  </si>
  <si>
    <t>41412</t>
  </si>
  <si>
    <t>41419</t>
  </si>
  <si>
    <t>41426</t>
  </si>
  <si>
    <t>41603</t>
  </si>
  <si>
    <t>41803</t>
  </si>
  <si>
    <t>41805</t>
  </si>
  <si>
    <t>31202</t>
  </si>
  <si>
    <t>31408</t>
  </si>
  <si>
    <t>32301</t>
  </si>
  <si>
    <t>32411</t>
  </si>
  <si>
    <t>33107</t>
  </si>
  <si>
    <t>33110</t>
  </si>
  <si>
    <t>33111</t>
  </si>
  <si>
    <t>33112</t>
  </si>
  <si>
    <t>33113</t>
  </si>
  <si>
    <t>33305</t>
  </si>
  <si>
    <t>33402</t>
  </si>
  <si>
    <t>33407</t>
  </si>
  <si>
    <t>33408</t>
  </si>
  <si>
    <t>33415</t>
  </si>
  <si>
    <t>33422</t>
  </si>
  <si>
    <t>33914</t>
  </si>
  <si>
    <t>34028</t>
  </si>
  <si>
    <t>34029</t>
  </si>
  <si>
    <t>34105</t>
  </si>
  <si>
    <t>34109</t>
  </si>
  <si>
    <t>34202</t>
  </si>
  <si>
    <t>34900</t>
  </si>
  <si>
    <t>34901</t>
  </si>
  <si>
    <t>35116</t>
  </si>
  <si>
    <t>35128</t>
  </si>
  <si>
    <t>35138</t>
  </si>
  <si>
    <t>35143</t>
  </si>
  <si>
    <t>35144</t>
  </si>
  <si>
    <t>35301</t>
  </si>
  <si>
    <t>35303</t>
  </si>
  <si>
    <t>51002</t>
  </si>
  <si>
    <t>51101</t>
  </si>
  <si>
    <t>51102</t>
  </si>
  <si>
    <t>51104</t>
  </si>
  <si>
    <t>51107</t>
  </si>
  <si>
    <t>51110</t>
  </si>
  <si>
    <t>51113</t>
  </si>
  <si>
    <t>36903</t>
  </si>
  <si>
    <t>36904</t>
  </si>
  <si>
    <t>36910</t>
  </si>
  <si>
    <t>53406</t>
  </si>
  <si>
    <t>53410</t>
  </si>
  <si>
    <t>53418</t>
  </si>
  <si>
    <t>53420</t>
  </si>
  <si>
    <t>53426</t>
  </si>
  <si>
    <t>53440</t>
  </si>
  <si>
    <t>37113</t>
  </si>
  <si>
    <t>37117</t>
  </si>
  <si>
    <t>37315</t>
  </si>
  <si>
    <t>37318</t>
  </si>
  <si>
    <t>37403</t>
  </si>
  <si>
    <t>37419</t>
  </si>
  <si>
    <t>37425</t>
  </si>
  <si>
    <t>37427</t>
  </si>
  <si>
    <t>38205</t>
  </si>
  <si>
    <t>38207</t>
  </si>
  <si>
    <t>38210</t>
  </si>
  <si>
    <t>39102</t>
  </si>
  <si>
    <t>39201</t>
  </si>
  <si>
    <t>39202</t>
  </si>
  <si>
    <t>39904</t>
  </si>
  <si>
    <t>40029</t>
  </si>
  <si>
    <t>40102</t>
  </si>
  <si>
    <t>40206</t>
  </si>
  <si>
    <t>40305</t>
  </si>
  <si>
    <t>40308</t>
  </si>
  <si>
    <t>40403</t>
  </si>
  <si>
    <t>40409</t>
  </si>
  <si>
    <t>40416</t>
  </si>
  <si>
    <t>40418</t>
  </si>
  <si>
    <t>40426</t>
  </si>
  <si>
    <t>40908</t>
  </si>
  <si>
    <t>43001</t>
  </si>
  <si>
    <t>43408</t>
  </si>
  <si>
    <t>43414</t>
  </si>
  <si>
    <t>43432</t>
  </si>
  <si>
    <t>43901</t>
  </si>
  <si>
    <t>41404</t>
  </si>
  <si>
    <t>41405</t>
  </si>
  <si>
    <t>41408</t>
  </si>
  <si>
    <t>41428</t>
  </si>
  <si>
    <t>41909</t>
  </si>
  <si>
    <t>31900</t>
  </si>
  <si>
    <t>33108</t>
  </si>
  <si>
    <t>33115</t>
  </si>
  <si>
    <t>33906</t>
  </si>
  <si>
    <t>33908</t>
  </si>
  <si>
    <t>34908</t>
  </si>
  <si>
    <t>35041</t>
  </si>
  <si>
    <t>35106</t>
  </si>
  <si>
    <t>35121</t>
  </si>
  <si>
    <t>35127</t>
  </si>
  <si>
    <t>35133</t>
  </si>
  <si>
    <t>36901</t>
  </si>
  <si>
    <t>36905</t>
  </si>
  <si>
    <t>36912</t>
  </si>
  <si>
    <t>37903</t>
  </si>
  <si>
    <t>38113</t>
  </si>
  <si>
    <t>39901</t>
  </si>
  <si>
    <t>39902</t>
  </si>
  <si>
    <t>52906</t>
  </si>
  <si>
    <t>40903</t>
  </si>
  <si>
    <t>43115</t>
  </si>
  <si>
    <t>31021</t>
  </si>
  <si>
    <t>31024</t>
  </si>
  <si>
    <t>31106</t>
  </si>
  <si>
    <t>31107</t>
  </si>
  <si>
    <t>31410</t>
  </si>
  <si>
    <t>31807</t>
  </si>
  <si>
    <t>47301</t>
  </si>
  <si>
    <t>47303</t>
  </si>
  <si>
    <t>47404</t>
  </si>
  <si>
    <t>47410</t>
  </si>
  <si>
    <t>32421</t>
  </si>
  <si>
    <t>33101</t>
  </si>
  <si>
    <t>33802</t>
  </si>
  <si>
    <t>34107</t>
  </si>
  <si>
    <t>34108</t>
  </si>
  <si>
    <t>34110</t>
  </si>
  <si>
    <t>34111</t>
  </si>
  <si>
    <t>34305</t>
  </si>
  <si>
    <t>34306</t>
  </si>
  <si>
    <t>34308</t>
  </si>
  <si>
    <t>34309</t>
  </si>
  <si>
    <t>35108</t>
  </si>
  <si>
    <t>35120</t>
  </si>
  <si>
    <t>35137</t>
  </si>
  <si>
    <t>35139</t>
  </si>
  <si>
    <t>35142</t>
  </si>
  <si>
    <t>35408</t>
  </si>
  <si>
    <t>51201</t>
  </si>
  <si>
    <t>51208</t>
  </si>
  <si>
    <t>51300</t>
  </si>
  <si>
    <t>36414</t>
  </si>
  <si>
    <t>36416</t>
  </si>
  <si>
    <t>53309</t>
  </si>
  <si>
    <t>53403</t>
  </si>
  <si>
    <t>53404</t>
  </si>
  <si>
    <t>37321</t>
  </si>
  <si>
    <t>37412</t>
  </si>
  <si>
    <t>38114</t>
  </si>
  <si>
    <t>38203</t>
  </si>
  <si>
    <t>38303</t>
  </si>
  <si>
    <t>38913</t>
  </si>
  <si>
    <t>39103</t>
  </si>
  <si>
    <t>39108</t>
  </si>
  <si>
    <t>39203</t>
  </si>
  <si>
    <t>39401</t>
  </si>
  <si>
    <t>39415</t>
  </si>
  <si>
    <t>39606</t>
  </si>
  <si>
    <t>52106</t>
  </si>
  <si>
    <t>52400</t>
  </si>
  <si>
    <t>52401</t>
  </si>
  <si>
    <t>52402</t>
  </si>
  <si>
    <t>52403</t>
  </si>
  <si>
    <t>52603</t>
  </si>
  <si>
    <t>52605</t>
  </si>
  <si>
    <t>52606</t>
  </si>
  <si>
    <t>52909</t>
  </si>
  <si>
    <t>11111</t>
  </si>
  <si>
    <t>41606</t>
  </si>
  <si>
    <t>41807</t>
  </si>
  <si>
    <t>41910</t>
  </si>
  <si>
    <t>31112</t>
  </si>
  <si>
    <t>31118</t>
  </si>
  <si>
    <t>32006</t>
  </si>
  <si>
    <t>32017</t>
  </si>
  <si>
    <t>32420</t>
  </si>
  <si>
    <t>32900</t>
  </si>
  <si>
    <t>33012</t>
  </si>
  <si>
    <t>33106</t>
  </si>
  <si>
    <t>33109</t>
  </si>
  <si>
    <t>33902</t>
  </si>
  <si>
    <t>33904</t>
  </si>
  <si>
    <t>33905</t>
  </si>
  <si>
    <t>34006</t>
  </si>
  <si>
    <t>34026</t>
  </si>
  <si>
    <t>34035</t>
  </si>
  <si>
    <t>34106</t>
  </si>
  <si>
    <t>34112</t>
  </si>
  <si>
    <t>34113</t>
  </si>
  <si>
    <t>34200</t>
  </si>
  <si>
    <t>35033</t>
  </si>
  <si>
    <t>35034</t>
  </si>
  <si>
    <t>35049</t>
  </si>
  <si>
    <t>35107</t>
  </si>
  <si>
    <t>35109</t>
  </si>
  <si>
    <t>35110</t>
  </si>
  <si>
    <t>35111</t>
  </si>
  <si>
    <t>35112</t>
  </si>
  <si>
    <t>35114</t>
  </si>
  <si>
    <t>35122</t>
  </si>
  <si>
    <t>35123</t>
  </si>
  <si>
    <t>35129</t>
  </si>
  <si>
    <t>35134</t>
  </si>
  <si>
    <t>35136</t>
  </si>
  <si>
    <t>35300</t>
  </si>
  <si>
    <t>35900</t>
  </si>
  <si>
    <t>51106</t>
  </si>
  <si>
    <t>51900</t>
  </si>
  <si>
    <t>36109</t>
  </si>
  <si>
    <t>36201</t>
  </si>
  <si>
    <t>36202</t>
  </si>
  <si>
    <t>36300</t>
  </si>
  <si>
    <t>36303</t>
  </si>
  <si>
    <t>36401</t>
  </si>
  <si>
    <t>36603</t>
  </si>
  <si>
    <t>36604</t>
  </si>
  <si>
    <t>53105</t>
  </si>
  <si>
    <t>37106</t>
  </si>
  <si>
    <t>38117</t>
  </si>
  <si>
    <t>39200</t>
  </si>
  <si>
    <t>39301</t>
  </si>
  <si>
    <t>52018</t>
  </si>
  <si>
    <t>52104</t>
  </si>
  <si>
    <t>52907</t>
  </si>
  <si>
    <t>41021</t>
  </si>
  <si>
    <t>41114</t>
  </si>
  <si>
    <t>41116</t>
  </si>
  <si>
    <t>41415</t>
  </si>
  <si>
    <t>41900</t>
  </si>
  <si>
    <t>41905</t>
  </si>
  <si>
    <t>31100</t>
  </si>
  <si>
    <t>31103</t>
  </si>
  <si>
    <t>31113</t>
  </si>
  <si>
    <t>31115</t>
  </si>
  <si>
    <t>31117</t>
  </si>
  <si>
    <t>31119</t>
  </si>
  <si>
    <t>31201</t>
  </si>
  <si>
    <t>31306</t>
  </si>
  <si>
    <t>31404</t>
  </si>
  <si>
    <t>31409</t>
  </si>
  <si>
    <t>31412</t>
  </si>
  <si>
    <t>31420</t>
  </si>
  <si>
    <t>31600</t>
  </si>
  <si>
    <t>31601</t>
  </si>
  <si>
    <t>31602</t>
  </si>
  <si>
    <t>31800</t>
  </si>
  <si>
    <t>31803</t>
  </si>
  <si>
    <t>31805</t>
  </si>
  <si>
    <t>46102</t>
  </si>
  <si>
    <t>47400</t>
  </si>
  <si>
    <t>47402</t>
  </si>
  <si>
    <t>47407</t>
  </si>
  <si>
    <t>47600</t>
  </si>
  <si>
    <t>32102</t>
  </si>
  <si>
    <t>32104</t>
  </si>
  <si>
    <t>32201</t>
  </si>
  <si>
    <t>32406</t>
  </si>
  <si>
    <t>32408</t>
  </si>
  <si>
    <t>32410</t>
  </si>
  <si>
    <t>32417</t>
  </si>
  <si>
    <t>32419</t>
  </si>
  <si>
    <t>32600</t>
  </si>
  <si>
    <t>32601</t>
  </si>
  <si>
    <t>32604</t>
  </si>
  <si>
    <t>32606</t>
  </si>
  <si>
    <t>32800</t>
  </si>
  <si>
    <t>32801</t>
  </si>
  <si>
    <t>32803</t>
  </si>
  <si>
    <t>32804</t>
  </si>
  <si>
    <t>32902</t>
  </si>
  <si>
    <t>32904</t>
  </si>
  <si>
    <t>33016</t>
  </si>
  <si>
    <t>33100</t>
  </si>
  <si>
    <t>33104</t>
  </si>
  <si>
    <t>33105</t>
  </si>
  <si>
    <t>33600</t>
  </si>
  <si>
    <t>33601</t>
  </si>
  <si>
    <t>33800</t>
  </si>
  <si>
    <t>33801</t>
  </si>
  <si>
    <t>33900</t>
  </si>
  <si>
    <t>33901</t>
  </si>
  <si>
    <t>33903</t>
  </si>
  <si>
    <t>33909</t>
  </si>
  <si>
    <t>33910</t>
  </si>
  <si>
    <t>33911</t>
  </si>
  <si>
    <t>33912</t>
  </si>
  <si>
    <t>34022</t>
  </si>
  <si>
    <t>34023</t>
  </si>
  <si>
    <t>34024</t>
  </si>
  <si>
    <t>34100</t>
  </si>
  <si>
    <t>34101</t>
  </si>
  <si>
    <t>34102</t>
  </si>
  <si>
    <t>34103</t>
  </si>
  <si>
    <t>34114</t>
  </si>
  <si>
    <t>34115</t>
  </si>
  <si>
    <t>34400</t>
  </si>
  <si>
    <t>34600</t>
  </si>
  <si>
    <t>34601</t>
  </si>
  <si>
    <t>34603</t>
  </si>
  <si>
    <t>34605</t>
  </si>
  <si>
    <t>34606</t>
  </si>
  <si>
    <t>34800</t>
  </si>
  <si>
    <t>34803</t>
  </si>
  <si>
    <t>34902</t>
  </si>
  <si>
    <t>35030</t>
  </si>
  <si>
    <t>35100</t>
  </si>
  <si>
    <t>35101</t>
  </si>
  <si>
    <t>35102</t>
  </si>
  <si>
    <t>35103</t>
  </si>
  <si>
    <t>35104</t>
  </si>
  <si>
    <t>35105</t>
  </si>
  <si>
    <t>35140</t>
  </si>
  <si>
    <t>35200</t>
  </si>
  <si>
    <t>35311</t>
  </si>
  <si>
    <t>35312</t>
  </si>
  <si>
    <t>35401</t>
  </si>
  <si>
    <t>35402</t>
  </si>
  <si>
    <t>35403</t>
  </si>
  <si>
    <t>35404</t>
  </si>
  <si>
    <t>35405</t>
  </si>
  <si>
    <t>35406</t>
  </si>
  <si>
    <t>35409</t>
  </si>
  <si>
    <t>35410</t>
  </si>
  <si>
    <t>35411</t>
  </si>
  <si>
    <t>35600</t>
  </si>
  <si>
    <t>35601</t>
  </si>
  <si>
    <t>35603</t>
  </si>
  <si>
    <t>35604</t>
  </si>
  <si>
    <t>35605</t>
  </si>
  <si>
    <t>35606</t>
  </si>
  <si>
    <t>35607</t>
  </si>
  <si>
    <t>35800</t>
  </si>
  <si>
    <t>35803</t>
  </si>
  <si>
    <t>35804</t>
  </si>
  <si>
    <t>35805</t>
  </si>
  <si>
    <t>35806</t>
  </si>
  <si>
    <t>35807</t>
  </si>
  <si>
    <t>35902</t>
  </si>
  <si>
    <t>35903</t>
  </si>
  <si>
    <t>35904</t>
  </si>
  <si>
    <t>35905</t>
  </si>
  <si>
    <t>35908</t>
  </si>
  <si>
    <t>35909</t>
  </si>
  <si>
    <t>57600</t>
  </si>
  <si>
    <t>51105</t>
  </si>
  <si>
    <t>51109</t>
  </si>
  <si>
    <t>51204</t>
  </si>
  <si>
    <t>51301</t>
  </si>
  <si>
    <t>51600</t>
  </si>
  <si>
    <t>51601</t>
  </si>
  <si>
    <t>51603</t>
  </si>
  <si>
    <t>51800</t>
  </si>
  <si>
    <t>51801</t>
  </si>
  <si>
    <t>51903</t>
  </si>
  <si>
    <t>51904</t>
  </si>
  <si>
    <t>51905</t>
  </si>
  <si>
    <t>54900</t>
  </si>
  <si>
    <t>36031</t>
  </si>
  <si>
    <t>36102</t>
  </si>
  <si>
    <t>36105</t>
  </si>
  <si>
    <t>36110</t>
  </si>
  <si>
    <t>36111</t>
  </si>
  <si>
    <t>36305</t>
  </si>
  <si>
    <t>36410</t>
  </si>
  <si>
    <t>36415</t>
  </si>
  <si>
    <t>36600</t>
  </si>
  <si>
    <t>36601</t>
  </si>
  <si>
    <t>36605</t>
  </si>
  <si>
    <t>36800</t>
  </si>
  <si>
    <t>36801</t>
  </si>
  <si>
    <t>36803</t>
  </si>
  <si>
    <t>36900</t>
  </si>
  <si>
    <t>36902</t>
  </si>
  <si>
    <t>36906</t>
  </si>
  <si>
    <t>36907</t>
  </si>
  <si>
    <t>36909</t>
  </si>
  <si>
    <t>53100</t>
  </si>
  <si>
    <t>53101</t>
  </si>
  <si>
    <t>53104</t>
  </si>
  <si>
    <t>53419</t>
  </si>
  <si>
    <t>53600</t>
  </si>
  <si>
    <t>53601</t>
  </si>
  <si>
    <t>53602</t>
  </si>
  <si>
    <t>53800</t>
  </si>
  <si>
    <t>53803</t>
  </si>
  <si>
    <t>53900</t>
  </si>
  <si>
    <t>37056</t>
  </si>
  <si>
    <t>37101</t>
  </si>
  <si>
    <t>37104</t>
  </si>
  <si>
    <t>37105</t>
  </si>
  <si>
    <t>37109</t>
  </si>
  <si>
    <t>37124</t>
  </si>
  <si>
    <t>37125</t>
  </si>
  <si>
    <t>37200</t>
  </si>
  <si>
    <t>37202</t>
  </si>
  <si>
    <t>37203</t>
  </si>
  <si>
    <t>37212</t>
  </si>
  <si>
    <t>37306</t>
  </si>
  <si>
    <t>37309</t>
  </si>
  <si>
    <t>37401</t>
  </si>
  <si>
    <t>37409</t>
  </si>
  <si>
    <t>37600</t>
  </si>
  <si>
    <t>37601</t>
  </si>
  <si>
    <t>37800</t>
  </si>
  <si>
    <t>38106</t>
  </si>
  <si>
    <t>38115</t>
  </si>
  <si>
    <t>38600</t>
  </si>
  <si>
    <t>38601</t>
  </si>
  <si>
    <t>38800</t>
  </si>
  <si>
    <t>38801</t>
  </si>
  <si>
    <t>38910</t>
  </si>
  <si>
    <t>38914</t>
  </si>
  <si>
    <t>38916</t>
  </si>
  <si>
    <t>38917</t>
  </si>
  <si>
    <t>39023</t>
  </si>
  <si>
    <t>39100</t>
  </si>
  <si>
    <t>39101</t>
  </si>
  <si>
    <t>39412</t>
  </si>
  <si>
    <t>39600</t>
  </si>
  <si>
    <t>39601</t>
  </si>
  <si>
    <t>39800</t>
  </si>
  <si>
    <t>39801</t>
  </si>
  <si>
    <t>39900</t>
  </si>
  <si>
    <t>39905</t>
  </si>
  <si>
    <t>39906</t>
  </si>
  <si>
    <t>39907</t>
  </si>
  <si>
    <t>52103</t>
  </si>
  <si>
    <t>52105</t>
  </si>
  <si>
    <t>52200</t>
  </si>
  <si>
    <t>52301</t>
  </si>
  <si>
    <t>52600</t>
  </si>
  <si>
    <t>52601</t>
  </si>
  <si>
    <t>52800</t>
  </si>
  <si>
    <t>52801</t>
  </si>
  <si>
    <t>52900</t>
  </si>
  <si>
    <t>52903</t>
  </si>
  <si>
    <t>40104</t>
  </si>
  <si>
    <t>40106</t>
  </si>
  <si>
    <t>40108</t>
  </si>
  <si>
    <t>40109</t>
  </si>
  <si>
    <t>40402</t>
  </si>
  <si>
    <t>40419</t>
  </si>
  <si>
    <t>40421</t>
  </si>
  <si>
    <t>40427</t>
  </si>
  <si>
    <t>40600</t>
  </si>
  <si>
    <t>40601</t>
  </si>
  <si>
    <t>40800</t>
  </si>
  <si>
    <t>40801</t>
  </si>
  <si>
    <t>40900</t>
  </si>
  <si>
    <t>40901</t>
  </si>
  <si>
    <t>40906</t>
  </si>
  <si>
    <t>00000</t>
  </si>
  <si>
    <t>43100</t>
  </si>
  <si>
    <t>43101</t>
  </si>
  <si>
    <t>43106</t>
  </si>
  <si>
    <t>43110</t>
  </si>
  <si>
    <t>43111</t>
  </si>
  <si>
    <t>43112</t>
  </si>
  <si>
    <t>43201</t>
  </si>
  <si>
    <t>43415</t>
  </si>
  <si>
    <t>43422</t>
  </si>
  <si>
    <t>43600</t>
  </si>
  <si>
    <t>43601</t>
  </si>
  <si>
    <t>43800</t>
  </si>
  <si>
    <t>43801</t>
  </si>
  <si>
    <t>43900</t>
  </si>
  <si>
    <t>43904</t>
  </si>
  <si>
    <t>43907</t>
  </si>
  <si>
    <t>99800</t>
  </si>
  <si>
    <t>99801</t>
  </si>
  <si>
    <t>41025</t>
  </si>
  <si>
    <t>41105</t>
  </si>
  <si>
    <t>41108</t>
  </si>
  <si>
    <t>41109</t>
  </si>
  <si>
    <t>41600</t>
  </si>
  <si>
    <t>41601</t>
  </si>
  <si>
    <t>41800</t>
  </si>
  <si>
    <t>41801</t>
  </si>
  <si>
    <t>41901</t>
  </si>
  <si>
    <t>41907</t>
  </si>
  <si>
    <t>41911</t>
  </si>
  <si>
    <t>41912</t>
  </si>
  <si>
    <t>41913</t>
  </si>
  <si>
    <t>32603</t>
  </si>
  <si>
    <t>33009</t>
  </si>
  <si>
    <t>33011</t>
  </si>
  <si>
    <t>33102</t>
  </si>
  <si>
    <t>33103</t>
  </si>
  <si>
    <t>33116</t>
  </si>
  <si>
    <t>33200</t>
  </si>
  <si>
    <t>33201</t>
  </si>
  <si>
    <t>33207</t>
  </si>
  <si>
    <t>33907</t>
  </si>
  <si>
    <t>35901</t>
  </si>
  <si>
    <t>35906</t>
  </si>
  <si>
    <t>51108</t>
  </si>
  <si>
    <t>51207</t>
  </si>
  <si>
    <t>51302</t>
  </si>
  <si>
    <t>51902</t>
  </si>
  <si>
    <t>36022</t>
  </si>
  <si>
    <t>37043</t>
  </si>
  <si>
    <t>37046</t>
  </si>
  <si>
    <t>37057</t>
  </si>
  <si>
    <t>37102</t>
  </si>
  <si>
    <t>37103</t>
  </si>
  <si>
    <t>37308</t>
  </si>
  <si>
    <t>37324</t>
  </si>
  <si>
    <t>37400</t>
  </si>
  <si>
    <t>38101</t>
  </si>
  <si>
    <t>38102</t>
  </si>
  <si>
    <t>38103</t>
  </si>
  <si>
    <t>38105</t>
  </si>
  <si>
    <t>38108</t>
  </si>
  <si>
    <t>38109</t>
  </si>
  <si>
    <t>38110</t>
  </si>
  <si>
    <t>38111</t>
  </si>
  <si>
    <t>38904</t>
  </si>
  <si>
    <t>38907</t>
  </si>
  <si>
    <t>38908</t>
  </si>
  <si>
    <t>38909</t>
  </si>
  <si>
    <t>39109</t>
  </si>
  <si>
    <t>52300</t>
  </si>
  <si>
    <t>52604</t>
  </si>
  <si>
    <t>40023</t>
  </si>
  <si>
    <t>40101</t>
  </si>
  <si>
    <t>40103</t>
  </si>
  <si>
    <t>40107</t>
  </si>
  <si>
    <t>40208</t>
  </si>
  <si>
    <t>40209</t>
  </si>
  <si>
    <t>40212</t>
  </si>
  <si>
    <t>40904</t>
  </si>
  <si>
    <t>43002</t>
  </si>
  <si>
    <t>43003</t>
  </si>
  <si>
    <t>43104</t>
  </si>
  <si>
    <t>43204</t>
  </si>
  <si>
    <t>43309</t>
  </si>
  <si>
    <t>43608</t>
  </si>
  <si>
    <t>43803</t>
  </si>
  <si>
    <t>43804</t>
  </si>
  <si>
    <t>43806</t>
  </si>
  <si>
    <t>43902</t>
  </si>
  <si>
    <t>43908</t>
  </si>
  <si>
    <t>41029</t>
  </si>
  <si>
    <t>41102</t>
  </si>
  <si>
    <t>41107</t>
  </si>
  <si>
    <t>41112</t>
  </si>
  <si>
    <t>41203</t>
  </si>
  <si>
    <t>41307</t>
  </si>
  <si>
    <t>41902</t>
  </si>
  <si>
    <t>41903</t>
  </si>
  <si>
    <t>41906</t>
  </si>
  <si>
    <t>31101</t>
  </si>
  <si>
    <t>31109</t>
  </si>
  <si>
    <t>31200</t>
  </si>
  <si>
    <t>31301</t>
  </si>
  <si>
    <t>31302</t>
  </si>
  <si>
    <t>31303</t>
  </si>
  <si>
    <t>31304</t>
  </si>
  <si>
    <t>31308</t>
  </si>
  <si>
    <t>31402</t>
  </si>
  <si>
    <t>31415</t>
  </si>
  <si>
    <t>31419</t>
  </si>
  <si>
    <t>31806</t>
  </si>
  <si>
    <t>46025</t>
  </si>
  <si>
    <t>47300</t>
  </si>
  <si>
    <t>47302</t>
  </si>
  <si>
    <t>47403</t>
  </si>
  <si>
    <t>47405</t>
  </si>
  <si>
    <t>47406</t>
  </si>
  <si>
    <t>47408</t>
  </si>
  <si>
    <t>32407</t>
  </si>
  <si>
    <t>32415</t>
  </si>
  <si>
    <t>32607</t>
  </si>
  <si>
    <t>33206</t>
  </si>
  <si>
    <t>33301</t>
  </si>
  <si>
    <t>33302</t>
  </si>
  <si>
    <t>33304</t>
  </si>
  <si>
    <t>33306</t>
  </si>
  <si>
    <t>33403</t>
  </si>
  <si>
    <t>33404</t>
  </si>
  <si>
    <t>33405</t>
  </si>
  <si>
    <t>33406</t>
  </si>
  <si>
    <t>33409</t>
  </si>
  <si>
    <t>33410</t>
  </si>
  <si>
    <t>33412</t>
  </si>
  <si>
    <t>33413</t>
  </si>
  <si>
    <t>33414</t>
  </si>
  <si>
    <t>33417</t>
  </si>
  <si>
    <t>33418</t>
  </si>
  <si>
    <t>33420</t>
  </si>
  <si>
    <t>33421</t>
  </si>
  <si>
    <t>33423</t>
  </si>
  <si>
    <t>33424</t>
  </si>
  <si>
    <t>33603</t>
  </si>
  <si>
    <t>33604</t>
  </si>
  <si>
    <t>33605</t>
  </si>
  <si>
    <t>33608</t>
  </si>
  <si>
    <t>34203</t>
  </si>
  <si>
    <t>34303</t>
  </si>
  <si>
    <t>34304</t>
  </si>
  <si>
    <t>34310</t>
  </si>
  <si>
    <t>34311</t>
  </si>
  <si>
    <t>34401</t>
  </si>
  <si>
    <t>34402</t>
  </si>
  <si>
    <t>34403</t>
  </si>
  <si>
    <t>34404</t>
  </si>
  <si>
    <t>34604</t>
  </si>
  <si>
    <t>34804</t>
  </si>
  <si>
    <t>34906</t>
  </si>
  <si>
    <t>35113</t>
  </si>
  <si>
    <t>35126</t>
  </si>
  <si>
    <t>35141</t>
  </si>
  <si>
    <t>35202</t>
  </si>
  <si>
    <t>35203</t>
  </si>
  <si>
    <t>35204</t>
  </si>
  <si>
    <t>35302</t>
  </si>
  <si>
    <t>35304</t>
  </si>
  <si>
    <t>35305</t>
  </si>
  <si>
    <t>35307</t>
  </si>
  <si>
    <t>35308</t>
  </si>
  <si>
    <t>35317</t>
  </si>
  <si>
    <t>35318</t>
  </si>
  <si>
    <t>35319</t>
  </si>
  <si>
    <t>35320</t>
  </si>
  <si>
    <t>35321</t>
  </si>
  <si>
    <t>35322</t>
  </si>
  <si>
    <t>35323</t>
  </si>
  <si>
    <t>35326</t>
  </si>
  <si>
    <t>35327</t>
  </si>
  <si>
    <t>35328</t>
  </si>
  <si>
    <t>35329</t>
  </si>
  <si>
    <t>35400</t>
  </si>
  <si>
    <t>35407</t>
  </si>
  <si>
    <t>51003</t>
  </si>
  <si>
    <t>51103</t>
  </si>
  <si>
    <t>51111</t>
  </si>
  <si>
    <t>51114</t>
  </si>
  <si>
    <t>51200</t>
  </si>
  <si>
    <t>51202</t>
  </si>
  <si>
    <t>51203</t>
  </si>
  <si>
    <t>51205</t>
  </si>
  <si>
    <t>51206</t>
  </si>
  <si>
    <t>51400</t>
  </si>
  <si>
    <t>51401</t>
  </si>
  <si>
    <t>51403</t>
  </si>
  <si>
    <t>51404</t>
  </si>
  <si>
    <t>51405</t>
  </si>
  <si>
    <t>51901</t>
  </si>
  <si>
    <t>36030</t>
  </si>
  <si>
    <t>36304</t>
  </si>
  <si>
    <t>36400</t>
  </si>
  <si>
    <t>36404</t>
  </si>
  <si>
    <t>36405</t>
  </si>
  <si>
    <t>36406</t>
  </si>
  <si>
    <t>36408</t>
  </si>
  <si>
    <t>36411</t>
  </si>
  <si>
    <t>36412</t>
  </si>
  <si>
    <t>36413</t>
  </si>
  <si>
    <t>36908</t>
  </si>
  <si>
    <t>53201</t>
  </si>
  <si>
    <t>53207</t>
  </si>
  <si>
    <t>53300</t>
  </si>
  <si>
    <t>53301</t>
  </si>
  <si>
    <t>53305</t>
  </si>
  <si>
    <t>53306</t>
  </si>
  <si>
    <t>53307</t>
  </si>
  <si>
    <t>53308</t>
  </si>
  <si>
    <t>53401</t>
  </si>
  <si>
    <t>53405</t>
  </si>
  <si>
    <t>53409</t>
  </si>
  <si>
    <t>53414</t>
  </si>
  <si>
    <t>53417</t>
  </si>
  <si>
    <t>53421</t>
  </si>
  <si>
    <t>53422</t>
  </si>
  <si>
    <t>53423</t>
  </si>
  <si>
    <t>53428</t>
  </si>
  <si>
    <t>53429</t>
  </si>
  <si>
    <t>53431</t>
  </si>
  <si>
    <t>53432</t>
  </si>
  <si>
    <t>53433</t>
  </si>
  <si>
    <t>53436</t>
  </si>
  <si>
    <t>53437</t>
  </si>
  <si>
    <t>53438</t>
  </si>
  <si>
    <t>53441</t>
  </si>
  <si>
    <t>53603</t>
  </si>
  <si>
    <t>55200</t>
  </si>
  <si>
    <t>37054</t>
  </si>
  <si>
    <t>37058</t>
  </si>
  <si>
    <t>37100</t>
  </si>
  <si>
    <t>37107</t>
  </si>
  <si>
    <t>37108</t>
  </si>
  <si>
    <t>37111</t>
  </si>
  <si>
    <t>37118</t>
  </si>
  <si>
    <t>37120</t>
  </si>
  <si>
    <t>37121</t>
  </si>
  <si>
    <t>37126</t>
  </si>
  <si>
    <t>37127</t>
  </si>
  <si>
    <t>37201</t>
  </si>
  <si>
    <t>37204</t>
  </si>
  <si>
    <t>37208</t>
  </si>
  <si>
    <t>37209</t>
  </si>
  <si>
    <t>37210</t>
  </si>
  <si>
    <t>37302</t>
  </si>
  <si>
    <t>37303</t>
  </si>
  <si>
    <t>37304</t>
  </si>
  <si>
    <t>37312</t>
  </si>
  <si>
    <t>37313</t>
  </si>
  <si>
    <t>37314</t>
  </si>
  <si>
    <t>37404</t>
  </si>
  <si>
    <t>37406</t>
  </si>
  <si>
    <t>37407</t>
  </si>
  <si>
    <t>37413</t>
  </si>
  <si>
    <t>37414</t>
  </si>
  <si>
    <t>37415</t>
  </si>
  <si>
    <t>37417</t>
  </si>
  <si>
    <t>37418</t>
  </si>
  <si>
    <t>37420</t>
  </si>
  <si>
    <t>37421</t>
  </si>
  <si>
    <t>37423</t>
  </si>
  <si>
    <t>37424</t>
  </si>
  <si>
    <t>38030</t>
  </si>
  <si>
    <t>38118</t>
  </si>
  <si>
    <t>38200</t>
  </si>
  <si>
    <t>38201</t>
  </si>
  <si>
    <t>38211</t>
  </si>
  <si>
    <t>38301</t>
  </si>
  <si>
    <t>38302</t>
  </si>
  <si>
    <t>38304</t>
  </si>
  <si>
    <t>38401</t>
  </si>
  <si>
    <t>38408</t>
  </si>
  <si>
    <t>38411</t>
  </si>
  <si>
    <t>38417</t>
  </si>
  <si>
    <t>39205</t>
  </si>
  <si>
    <t>39300</t>
  </si>
  <si>
    <t>39400</t>
  </si>
  <si>
    <t>39402</t>
  </si>
  <si>
    <t>39403</t>
  </si>
  <si>
    <t>39404</t>
  </si>
  <si>
    <t>39405</t>
  </si>
  <si>
    <t>39407</t>
  </si>
  <si>
    <t>39409</t>
  </si>
  <si>
    <t>39410</t>
  </si>
  <si>
    <t>39413</t>
  </si>
  <si>
    <t>39414</t>
  </si>
  <si>
    <t>39416</t>
  </si>
  <si>
    <t>39417</t>
  </si>
  <si>
    <t>39418</t>
  </si>
  <si>
    <t>39419</t>
  </si>
  <si>
    <t>39603</t>
  </si>
  <si>
    <t>39604</t>
  </si>
  <si>
    <t>39903</t>
  </si>
  <si>
    <t>52101</t>
  </si>
  <si>
    <t>52803</t>
  </si>
  <si>
    <t>52804</t>
  </si>
  <si>
    <t>52904</t>
  </si>
  <si>
    <t>40114</t>
  </si>
  <si>
    <t>40200</t>
  </si>
  <si>
    <t>40204</t>
  </si>
  <si>
    <t>40205</t>
  </si>
  <si>
    <t>40210</t>
  </si>
  <si>
    <t>40303</t>
  </si>
  <si>
    <t>40306</t>
  </si>
  <si>
    <t>40400</t>
  </si>
  <si>
    <t>40401</t>
  </si>
  <si>
    <t>40407</t>
  </si>
  <si>
    <t>40410</t>
  </si>
  <si>
    <t>40415</t>
  </si>
  <si>
    <t>40423</t>
  </si>
  <si>
    <t>40425</t>
  </si>
  <si>
    <t>40603</t>
  </si>
  <si>
    <t>40606</t>
  </si>
  <si>
    <t>40607</t>
  </si>
  <si>
    <t>43007</t>
  </si>
  <si>
    <t>43009</t>
  </si>
  <si>
    <t>43102</t>
  </si>
  <si>
    <t>43105</t>
  </si>
  <si>
    <t>43109</t>
  </si>
  <si>
    <t>43116</t>
  </si>
  <si>
    <t>43117</t>
  </si>
  <si>
    <t>43118</t>
  </si>
  <si>
    <t>43200</t>
  </si>
  <si>
    <t>43202</t>
  </si>
  <si>
    <t>43203</t>
  </si>
  <si>
    <t>43300</t>
  </si>
  <si>
    <t>43303</t>
  </si>
  <si>
    <t>43304</t>
  </si>
  <si>
    <t>43310</t>
  </si>
  <si>
    <t>43311</t>
  </si>
  <si>
    <t>43312</t>
  </si>
  <si>
    <t>43400</t>
  </si>
  <si>
    <t>43416</t>
  </si>
  <si>
    <t>43417</t>
  </si>
  <si>
    <t>43423</t>
  </si>
  <si>
    <t>43604</t>
  </si>
  <si>
    <t>43607</t>
  </si>
  <si>
    <t>43807</t>
  </si>
  <si>
    <t>43808</t>
  </si>
  <si>
    <t>43809</t>
  </si>
  <si>
    <t>43905</t>
  </si>
  <si>
    <t>41201</t>
  </si>
  <si>
    <t>41204</t>
  </si>
  <si>
    <t>41304</t>
  </si>
  <si>
    <t>41305</t>
  </si>
  <si>
    <t>41306</t>
  </si>
  <si>
    <t>41401</t>
  </si>
  <si>
    <t>41406</t>
  </si>
  <si>
    <t>41407</t>
  </si>
  <si>
    <t>41411</t>
  </si>
  <si>
    <t>41413</t>
  </si>
  <si>
    <t>41418</t>
  </si>
  <si>
    <t>41421</t>
  </si>
  <si>
    <t>41422</t>
  </si>
  <si>
    <t>41423</t>
  </si>
  <si>
    <t>41424</t>
  </si>
  <si>
    <t>41425</t>
  </si>
  <si>
    <t>41427</t>
  </si>
  <si>
    <t>41429</t>
  </si>
  <si>
    <t>41430</t>
  </si>
  <si>
    <t>41607</t>
  </si>
  <si>
    <t>41804</t>
  </si>
  <si>
    <t>31108</t>
  </si>
  <si>
    <t>32403</t>
  </si>
  <si>
    <t>51100</t>
  </si>
  <si>
    <t>51115</t>
  </si>
  <si>
    <t>51303</t>
  </si>
  <si>
    <t>53302</t>
  </si>
  <si>
    <t>53407</t>
  </si>
  <si>
    <t>53408</t>
  </si>
  <si>
    <t>53413</t>
  </si>
  <si>
    <t>37034</t>
  </si>
  <si>
    <t>37426</t>
  </si>
  <si>
    <t>38027</t>
  </si>
  <si>
    <t>38107</t>
  </si>
  <si>
    <t>38112</t>
  </si>
  <si>
    <t>38119</t>
  </si>
  <si>
    <t>38202</t>
  </si>
  <si>
    <t>38307</t>
  </si>
  <si>
    <t>38402</t>
  </si>
  <si>
    <t>38404</t>
  </si>
  <si>
    <t>38409</t>
  </si>
  <si>
    <t>38410</t>
  </si>
  <si>
    <t>38412</t>
  </si>
  <si>
    <t>38905</t>
  </si>
  <si>
    <t>38906</t>
  </si>
  <si>
    <t>38911</t>
  </si>
  <si>
    <t>38915</t>
  </si>
  <si>
    <t>39302</t>
  </si>
  <si>
    <t>39303</t>
  </si>
  <si>
    <t>52016</t>
  </si>
  <si>
    <t>52017</t>
  </si>
  <si>
    <t>52304</t>
  </si>
  <si>
    <t>52802</t>
  </si>
  <si>
    <t>43108</t>
  </si>
  <si>
    <t>43205</t>
  </si>
  <si>
    <t>43301</t>
  </si>
  <si>
    <t>43404</t>
  </si>
  <si>
    <t>43406</t>
  </si>
  <si>
    <t>43427</t>
  </si>
  <si>
    <t>41022</t>
  </si>
  <si>
    <t>41026</t>
  </si>
  <si>
    <t>41206</t>
  </si>
  <si>
    <t>41904</t>
  </si>
  <si>
    <t>31104</t>
  </si>
  <si>
    <t>31105</t>
  </si>
  <si>
    <t>31307</t>
  </si>
  <si>
    <t>31401</t>
  </si>
  <si>
    <t>31416</t>
  </si>
  <si>
    <t>31603</t>
  </si>
  <si>
    <t>31604</t>
  </si>
  <si>
    <t>47409</t>
  </si>
  <si>
    <t>32300</t>
  </si>
  <si>
    <t>32401</t>
  </si>
  <si>
    <t>32402</t>
  </si>
  <si>
    <t>32405</t>
  </si>
  <si>
    <t>32409</t>
  </si>
  <si>
    <t>32416</t>
  </si>
  <si>
    <t>32605</t>
  </si>
  <si>
    <t>33117</t>
  </si>
  <si>
    <t>33400</t>
  </si>
  <si>
    <t>33401</t>
  </si>
  <si>
    <t>33607</t>
  </si>
  <si>
    <t>34201</t>
  </si>
  <si>
    <t>34300</t>
  </si>
  <si>
    <t>34301</t>
  </si>
  <si>
    <t>34312</t>
  </si>
  <si>
    <t>34405</t>
  </si>
  <si>
    <t>35036</t>
  </si>
  <si>
    <t>35037</t>
  </si>
  <si>
    <t>35039</t>
  </si>
  <si>
    <t>35047</t>
  </si>
  <si>
    <t>35115</t>
  </si>
  <si>
    <t>35117</t>
  </si>
  <si>
    <t>35119</t>
  </si>
  <si>
    <t>35135</t>
  </si>
  <si>
    <t>35205</t>
  </si>
  <si>
    <t>35309</t>
  </si>
  <si>
    <t>35310</t>
  </si>
  <si>
    <t>35324</t>
  </si>
  <si>
    <t>35325</t>
  </si>
  <si>
    <t>35330</t>
  </si>
  <si>
    <t>36025</t>
  </si>
  <si>
    <t>36112</t>
  </si>
  <si>
    <t>36606</t>
  </si>
  <si>
    <t>53303</t>
  </si>
  <si>
    <t>53304</t>
  </si>
  <si>
    <t>53400</t>
  </si>
  <si>
    <t>53402</t>
  </si>
  <si>
    <t>53411</t>
  </si>
  <si>
    <t>53415</t>
  </si>
  <si>
    <t>53416</t>
  </si>
  <si>
    <t>53434</t>
  </si>
  <si>
    <t>53604</t>
  </si>
  <si>
    <t>37059</t>
  </si>
  <si>
    <t>37112</t>
  </si>
  <si>
    <t>37305</t>
  </si>
  <si>
    <t>37319</t>
  </si>
  <si>
    <t>37410</t>
  </si>
  <si>
    <t>37422</t>
  </si>
  <si>
    <t>37602</t>
  </si>
  <si>
    <t>38116</t>
  </si>
  <si>
    <t>38204</t>
  </si>
  <si>
    <t>38206</t>
  </si>
  <si>
    <t>38212</t>
  </si>
  <si>
    <t>38300</t>
  </si>
  <si>
    <t>38305</t>
  </si>
  <si>
    <t>38312</t>
  </si>
  <si>
    <t>38315</t>
  </si>
  <si>
    <t>38316</t>
  </si>
  <si>
    <t>38317</t>
  </si>
  <si>
    <t>38400</t>
  </si>
  <si>
    <t>38403</t>
  </si>
  <si>
    <t>38405</t>
  </si>
  <si>
    <t>38406</t>
  </si>
  <si>
    <t>38415</t>
  </si>
  <si>
    <t>38418</t>
  </si>
  <si>
    <t>38423</t>
  </si>
  <si>
    <t>38602</t>
  </si>
  <si>
    <t>38603</t>
  </si>
  <si>
    <t>39106</t>
  </si>
  <si>
    <t>39304</t>
  </si>
  <si>
    <t>39406</t>
  </si>
  <si>
    <t>40111</t>
  </si>
  <si>
    <t>40112</t>
  </si>
  <si>
    <t>40113</t>
  </si>
  <si>
    <t>40211</t>
  </si>
  <si>
    <t>40300</t>
  </si>
  <si>
    <t>40309</t>
  </si>
  <si>
    <t>40404</t>
  </si>
  <si>
    <t>40405</t>
  </si>
  <si>
    <t>40408</t>
  </si>
  <si>
    <t>40411</t>
  </si>
  <si>
    <t>40412</t>
  </si>
  <si>
    <t>40417</t>
  </si>
  <si>
    <t>40420</t>
  </si>
  <si>
    <t>40422</t>
  </si>
  <si>
    <t>40424</t>
  </si>
  <si>
    <t>40605</t>
  </si>
  <si>
    <t>40608</t>
  </si>
  <si>
    <t>43114</t>
  </si>
  <si>
    <t>43306</t>
  </si>
  <si>
    <t>43407</t>
  </si>
  <si>
    <t>43412</t>
  </si>
  <si>
    <t>43418</t>
  </si>
  <si>
    <t>43419</t>
  </si>
  <si>
    <t>43425</t>
  </si>
  <si>
    <t>43431</t>
  </si>
  <si>
    <t>43605</t>
  </si>
  <si>
    <t>43606</t>
  </si>
  <si>
    <t>43609</t>
  </si>
  <si>
    <t>41115</t>
  </si>
  <si>
    <t>41202</t>
  </si>
  <si>
    <t>41208</t>
  </si>
  <si>
    <t>41209</t>
  </si>
  <si>
    <t>41300</t>
  </si>
  <si>
    <t>41301</t>
  </si>
  <si>
    <t>41308</t>
  </si>
  <si>
    <t>41309</t>
  </si>
  <si>
    <t>41400</t>
  </si>
  <si>
    <t>41403</t>
  </si>
  <si>
    <t>41409</t>
  </si>
  <si>
    <t>41414</t>
  </si>
  <si>
    <t>41420</t>
  </si>
  <si>
    <t>41608</t>
  </si>
  <si>
    <t>50400</t>
  </si>
  <si>
    <t>50401</t>
  </si>
  <si>
    <t>50403</t>
  </si>
  <si>
    <t>50404</t>
  </si>
  <si>
    <t>50405</t>
  </si>
  <si>
    <t>50406</t>
  </si>
  <si>
    <t>50407</t>
  </si>
  <si>
    <t>50408</t>
  </si>
  <si>
    <t>31413</t>
  </si>
  <si>
    <t>31901</t>
  </si>
  <si>
    <t>31902</t>
  </si>
  <si>
    <t>31903</t>
  </si>
  <si>
    <t>31904</t>
  </si>
  <si>
    <t>31905</t>
  </si>
  <si>
    <t>31906</t>
  </si>
  <si>
    <t>31907</t>
  </si>
  <si>
    <t>98001</t>
  </si>
  <si>
    <t>98004</t>
  </si>
  <si>
    <t>98006</t>
  </si>
  <si>
    <t>46027</t>
  </si>
  <si>
    <t>32901</t>
  </si>
  <si>
    <t>89218</t>
  </si>
  <si>
    <t>34903</t>
  </si>
  <si>
    <t>34904</t>
  </si>
  <si>
    <t>34905</t>
  </si>
  <si>
    <t>34907</t>
  </si>
  <si>
    <t>34909</t>
  </si>
  <si>
    <t>34910</t>
  </si>
  <si>
    <t>34911</t>
  </si>
  <si>
    <t>35907</t>
  </si>
  <si>
    <t>51304</t>
  </si>
  <si>
    <t>54100</t>
  </si>
  <si>
    <t>53412</t>
  </si>
  <si>
    <t>53901</t>
  </si>
  <si>
    <t>53902</t>
  </si>
  <si>
    <t>53903</t>
  </si>
  <si>
    <t>37320</t>
  </si>
  <si>
    <t>37323</t>
  </si>
  <si>
    <t>37900</t>
  </si>
  <si>
    <t>37901</t>
  </si>
  <si>
    <t>37902</t>
  </si>
  <si>
    <t>37904</t>
  </si>
  <si>
    <t>37905</t>
  </si>
  <si>
    <t>37906</t>
  </si>
  <si>
    <t>37907</t>
  </si>
  <si>
    <t>37908</t>
  </si>
  <si>
    <t>38901</t>
  </si>
  <si>
    <t>52902</t>
  </si>
  <si>
    <t>52905</t>
  </si>
  <si>
    <t>40905</t>
  </si>
  <si>
    <t>43903</t>
  </si>
  <si>
    <t>43906</t>
  </si>
  <si>
    <t>33333</t>
  </si>
  <si>
    <t>44444</t>
  </si>
  <si>
    <t>46609</t>
  </si>
  <si>
    <t>41101</t>
  </si>
  <si>
    <t>41604</t>
  </si>
  <si>
    <t>41605</t>
  </si>
  <si>
    <t>41806</t>
  </si>
  <si>
    <t>46608</t>
  </si>
  <si>
    <t>0</t>
  </si>
  <si>
    <t>46010</t>
  </si>
  <si>
    <t>46100</t>
  </si>
  <si>
    <t>46101</t>
  </si>
  <si>
    <t>46116</t>
  </si>
  <si>
    <t>46135</t>
  </si>
  <si>
    <t>46136</t>
  </si>
  <si>
    <t>46137</t>
  </si>
  <si>
    <t>46138</t>
  </si>
  <si>
    <t>46400</t>
  </si>
  <si>
    <t>46603</t>
  </si>
  <si>
    <t>46800</t>
  </si>
  <si>
    <t>46801</t>
  </si>
  <si>
    <t>46804</t>
  </si>
  <si>
    <t>46300</t>
  </si>
  <si>
    <t>46601</t>
  </si>
  <si>
    <t>46602</t>
  </si>
  <si>
    <t>46403</t>
  </si>
  <si>
    <t>46404</t>
  </si>
  <si>
    <t>46406</t>
  </si>
  <si>
    <t>46407</t>
  </si>
  <si>
    <t>46408</t>
  </si>
  <si>
    <t>46600</t>
  </si>
  <si>
    <t>46605</t>
  </si>
  <si>
    <t>46607</t>
  </si>
  <si>
    <t>46802</t>
  </si>
  <si>
    <t>46803</t>
  </si>
  <si>
    <t>46805</t>
  </si>
  <si>
    <t>46103</t>
  </si>
  <si>
    <t>46104</t>
  </si>
  <si>
    <t>46105</t>
  </si>
  <si>
    <t>46106</t>
  </si>
  <si>
    <t>46107</t>
  </si>
  <si>
    <t>46108</t>
  </si>
  <si>
    <t>46110</t>
  </si>
  <si>
    <t>46112</t>
  </si>
  <si>
    <t>46114</t>
  </si>
  <si>
    <t>46115</t>
  </si>
  <si>
    <t>46122</t>
  </si>
  <si>
    <t>46405</t>
  </si>
  <si>
    <t>46401</t>
  </si>
  <si>
    <t>46402</t>
  </si>
  <si>
    <t>46606</t>
  </si>
  <si>
    <t>46610</t>
  </si>
  <si>
    <t>46125</t>
  </si>
  <si>
    <t>46014</t>
  </si>
  <si>
    <t>46026</t>
  </si>
  <si>
    <t>46119</t>
  </si>
  <si>
    <t>46129</t>
  </si>
  <si>
    <t>46130</t>
  </si>
  <si>
    <t>46131</t>
  </si>
  <si>
    <t>46132</t>
  </si>
  <si>
    <t>46133</t>
  </si>
  <si>
    <t>46117</t>
  </si>
  <si>
    <t>46121</t>
  </si>
  <si>
    <t>46123</t>
  </si>
  <si>
    <t>46124</t>
  </si>
  <si>
    <t>46126</t>
  </si>
  <si>
    <t>46127</t>
  </si>
  <si>
    <t>46128</t>
  </si>
  <si>
    <t>46134</t>
  </si>
  <si>
    <t>46604</t>
  </si>
  <si>
    <t>98002</t>
  </si>
  <si>
    <t>89444</t>
  </si>
  <si>
    <t>07003</t>
  </si>
  <si>
    <t>07013</t>
  </si>
  <si>
    <t>89120</t>
  </si>
  <si>
    <t>89217</t>
  </si>
  <si>
    <t>89215</t>
  </si>
  <si>
    <t>07015</t>
  </si>
  <si>
    <t>06003</t>
  </si>
  <si>
    <t>89309</t>
  </si>
  <si>
    <t>89323</t>
  </si>
  <si>
    <t>89409</t>
  </si>
  <si>
    <t>06021</t>
  </si>
  <si>
    <t>89304</t>
  </si>
  <si>
    <t>89122</t>
  </si>
  <si>
    <t>89305</t>
  </si>
  <si>
    <t>89318</t>
  </si>
  <si>
    <t>89319</t>
  </si>
  <si>
    <t>89401</t>
  </si>
  <si>
    <t>89406</t>
  </si>
  <si>
    <t>89408</t>
  </si>
  <si>
    <t>89427</t>
  </si>
  <si>
    <t>89428</t>
  </si>
  <si>
    <t>89433</t>
  </si>
  <si>
    <t>89460</t>
  </si>
  <si>
    <t>89320</t>
  </si>
  <si>
    <t>89121</t>
  </si>
  <si>
    <t>89221</t>
  </si>
  <si>
    <t>89317</t>
  </si>
  <si>
    <t>89412</t>
  </si>
  <si>
    <t>89413</t>
  </si>
  <si>
    <t>89426</t>
  </si>
  <si>
    <t>89462</t>
  </si>
  <si>
    <t>89213</t>
  </si>
  <si>
    <t>89404</t>
  </si>
  <si>
    <t>89417</t>
  </si>
  <si>
    <t>89321</t>
  </si>
  <si>
    <t>89322</t>
  </si>
  <si>
    <t>89452</t>
  </si>
  <si>
    <t>06002</t>
  </si>
  <si>
    <t>89220</t>
  </si>
  <si>
    <t>89222</t>
  </si>
  <si>
    <t>89306</t>
  </si>
  <si>
    <t>89308</t>
  </si>
  <si>
    <t>89459</t>
  </si>
  <si>
    <t>07007</t>
  </si>
  <si>
    <t>89307</t>
  </si>
  <si>
    <t>89405</t>
  </si>
  <si>
    <t>89407</t>
  </si>
  <si>
    <t>89410</t>
  </si>
  <si>
    <t>89416</t>
  </si>
  <si>
    <t>89432</t>
  </si>
  <si>
    <t>89437</t>
  </si>
  <si>
    <t>89439</t>
  </si>
  <si>
    <t>89465</t>
  </si>
  <si>
    <t>06004</t>
  </si>
  <si>
    <t>89111</t>
  </si>
  <si>
    <t>89301</t>
  </si>
  <si>
    <t>89302</t>
  </si>
  <si>
    <t>89343</t>
  </si>
  <si>
    <t>89421</t>
  </si>
  <si>
    <t>89423</t>
  </si>
  <si>
    <t>89424</t>
  </si>
  <si>
    <t>89430</t>
  </si>
  <si>
    <t>89612</t>
  </si>
  <si>
    <t>89608</t>
  </si>
  <si>
    <t>89442</t>
  </si>
  <si>
    <t>89457</t>
  </si>
  <si>
    <t>89112</t>
  </si>
  <si>
    <t>89226</t>
  </si>
  <si>
    <t>89303</t>
  </si>
  <si>
    <t>89342</t>
  </si>
  <si>
    <t>89418</t>
  </si>
  <si>
    <t>89420</t>
  </si>
  <si>
    <t>89425</t>
  </si>
  <si>
    <t>89434</t>
  </si>
  <si>
    <t>89435</t>
  </si>
  <si>
    <t>89456</t>
  </si>
  <si>
    <t>89339</t>
  </si>
  <si>
    <t>89203</t>
  </si>
  <si>
    <t>89340</t>
  </si>
  <si>
    <t>89341</t>
  </si>
  <si>
    <t>89403</t>
  </si>
  <si>
    <t>89414</t>
  </si>
  <si>
    <t>89419</t>
  </si>
  <si>
    <t>89446</t>
  </si>
  <si>
    <t>89461</t>
  </si>
  <si>
    <t>89200</t>
  </si>
  <si>
    <t>89202</t>
  </si>
  <si>
    <t>89224</t>
  </si>
  <si>
    <t>89225</t>
  </si>
  <si>
    <t>89422</t>
  </si>
  <si>
    <t>89201</t>
  </si>
  <si>
    <t>88003</t>
  </si>
  <si>
    <t>98005</t>
  </si>
  <si>
    <t>89104</t>
  </si>
  <si>
    <t>07005</t>
  </si>
  <si>
    <t>89106</t>
  </si>
  <si>
    <t>89219</t>
  </si>
  <si>
    <t>89109</t>
  </si>
  <si>
    <t>07006</t>
  </si>
  <si>
    <t>03015</t>
  </si>
  <si>
    <t>89100</t>
  </si>
  <si>
    <t>89611</t>
  </si>
  <si>
    <t>89105</t>
  </si>
  <si>
    <t>89108</t>
  </si>
  <si>
    <t>89101</t>
  </si>
  <si>
    <t>89102</t>
  </si>
  <si>
    <t>89206</t>
  </si>
  <si>
    <t>89208</t>
  </si>
  <si>
    <t>89211</t>
  </si>
  <si>
    <t>89212</t>
  </si>
  <si>
    <t>05018</t>
  </si>
  <si>
    <t>89402</t>
  </si>
  <si>
    <t>05013</t>
  </si>
  <si>
    <t>89107</t>
  </si>
  <si>
    <t>89234</t>
  </si>
  <si>
    <t>89235</t>
  </si>
  <si>
    <t>89207</t>
  </si>
  <si>
    <t>89210</t>
  </si>
  <si>
    <t>07011</t>
  </si>
  <si>
    <t>89110</t>
  </si>
  <si>
    <t>89103</t>
  </si>
  <si>
    <t>06012</t>
  </si>
  <si>
    <t>89803</t>
  </si>
  <si>
    <t>89216</t>
  </si>
  <si>
    <t>89450</t>
  </si>
  <si>
    <t>89601</t>
  </si>
  <si>
    <t>89801</t>
  </si>
  <si>
    <t>89223</t>
  </si>
  <si>
    <t>89003</t>
  </si>
  <si>
    <t>89466</t>
  </si>
  <si>
    <t>89600</t>
  </si>
  <si>
    <t>89609</t>
  </si>
  <si>
    <t>89800</t>
  </si>
  <si>
    <t>89804</t>
  </si>
  <si>
    <t>89326</t>
  </si>
  <si>
    <t>89332</t>
  </si>
  <si>
    <t>89333</t>
  </si>
  <si>
    <t>89411</t>
  </si>
  <si>
    <t>89415</t>
  </si>
  <si>
    <t>89447</t>
  </si>
  <si>
    <t>89463</t>
  </si>
  <si>
    <t>89458</t>
  </si>
  <si>
    <t>89205</t>
  </si>
  <si>
    <t>89310</t>
  </si>
  <si>
    <t>89440</t>
  </si>
  <si>
    <t>89209</t>
  </si>
  <si>
    <t>89313</t>
  </si>
  <si>
    <t>89324</t>
  </si>
  <si>
    <t>89314</t>
  </si>
  <si>
    <t>89330</t>
  </si>
  <si>
    <t>04003</t>
  </si>
  <si>
    <t>89312</t>
  </si>
  <si>
    <t>89325</t>
  </si>
  <si>
    <t>89327</t>
  </si>
  <si>
    <t>89328</t>
  </si>
  <si>
    <t>89329</t>
  </si>
  <si>
    <t>89331</t>
  </si>
  <si>
    <t>89445</t>
  </si>
  <si>
    <t>89449</t>
  </si>
  <si>
    <t>07014</t>
  </si>
  <si>
    <t>89204</t>
  </si>
  <si>
    <t>89400</t>
  </si>
  <si>
    <t>03028</t>
  </si>
  <si>
    <t>89315</t>
  </si>
  <si>
    <t>89237</t>
  </si>
  <si>
    <t>89238</t>
  </si>
  <si>
    <t>89610</t>
  </si>
  <si>
    <t>89236</t>
  </si>
  <si>
    <t>89311</t>
  </si>
  <si>
    <t>89454</t>
  </si>
  <si>
    <t>03009</t>
  </si>
  <si>
    <t>07012</t>
  </si>
  <si>
    <t>89002</t>
  </si>
  <si>
    <t>89464</t>
  </si>
  <si>
    <t>89613</t>
  </si>
  <si>
    <t>89214</t>
  </si>
  <si>
    <t>89118</t>
  </si>
  <si>
    <t>89233</t>
  </si>
  <si>
    <t>89441</t>
  </si>
  <si>
    <t>89337</t>
  </si>
  <si>
    <t>89429</t>
  </si>
  <si>
    <t>89431</t>
  </si>
  <si>
    <t>89119</t>
  </si>
  <si>
    <t>89227</t>
  </si>
  <si>
    <t>89448</t>
  </si>
  <si>
    <t>89607</t>
  </si>
  <si>
    <t>89806</t>
  </si>
  <si>
    <t>89807</t>
  </si>
  <si>
    <t>89116</t>
  </si>
  <si>
    <t>89113</t>
  </si>
  <si>
    <t>89115</t>
  </si>
  <si>
    <t>89336</t>
  </si>
  <si>
    <t>89338</t>
  </si>
  <si>
    <t>89453</t>
  </si>
  <si>
    <t>89114</t>
  </si>
  <si>
    <t>89117</t>
  </si>
  <si>
    <t>89123</t>
  </si>
  <si>
    <t>89334</t>
  </si>
  <si>
    <t>89335</t>
  </si>
  <si>
    <t>89443</t>
  </si>
  <si>
    <t>89231</t>
  </si>
  <si>
    <t>89232</t>
  </si>
  <si>
    <t>89300</t>
  </si>
  <si>
    <t>89230</t>
  </si>
  <si>
    <t>89436</t>
  </si>
  <si>
    <t>89438</t>
  </si>
  <si>
    <t>89451</t>
  </si>
  <si>
    <t>89614</t>
  </si>
  <si>
    <t>89615</t>
  </si>
  <si>
    <t>89805</t>
  </si>
  <si>
    <t>89229</t>
  </si>
  <si>
    <t>89316</t>
  </si>
  <si>
    <t>89455</t>
  </si>
  <si>
    <t>50402</t>
  </si>
  <si>
    <t>89602</t>
  </si>
  <si>
    <t>CC2</t>
  </si>
  <si>
    <t>12</t>
  </si>
  <si>
    <t>34</t>
  </si>
  <si>
    <t>15</t>
  </si>
  <si>
    <t>16</t>
  </si>
  <si>
    <t>25</t>
  </si>
  <si>
    <t>26</t>
  </si>
  <si>
    <t>21</t>
  </si>
  <si>
    <t>24</t>
  </si>
  <si>
    <t>2</t>
  </si>
  <si>
    <t>23</t>
  </si>
  <si>
    <t>28</t>
  </si>
  <si>
    <t>29</t>
  </si>
  <si>
    <t>47</t>
  </si>
  <si>
    <t>3</t>
  </si>
  <si>
    <t>4</t>
  </si>
  <si>
    <t>18</t>
  </si>
  <si>
    <t>19</t>
  </si>
  <si>
    <t>338</t>
  </si>
  <si>
    <t>63</t>
  </si>
  <si>
    <t>48</t>
  </si>
  <si>
    <t>9</t>
  </si>
  <si>
    <t>52</t>
  </si>
  <si>
    <t>50</t>
  </si>
  <si>
    <t>229</t>
  </si>
  <si>
    <t>91</t>
  </si>
  <si>
    <t>54</t>
  </si>
  <si>
    <t>62</t>
  </si>
  <si>
    <t>49</t>
  </si>
  <si>
    <t>64</t>
  </si>
  <si>
    <t>66</t>
  </si>
  <si>
    <t>231</t>
  </si>
  <si>
    <t>65</t>
  </si>
  <si>
    <t>11</t>
  </si>
  <si>
    <t>22</t>
  </si>
  <si>
    <t>10</t>
  </si>
  <si>
    <t>14</t>
  </si>
  <si>
    <t>8</t>
  </si>
  <si>
    <t>13</t>
  </si>
  <si>
    <t>6</t>
  </si>
  <si>
    <t>17</t>
  </si>
  <si>
    <t>20</t>
  </si>
  <si>
    <t>5</t>
  </si>
  <si>
    <t>7</t>
  </si>
  <si>
    <t>32</t>
  </si>
  <si>
    <t>258</t>
  </si>
  <si>
    <t>38</t>
  </si>
  <si>
    <t>27</t>
  </si>
  <si>
    <t>36</t>
  </si>
  <si>
    <t>30</t>
  </si>
  <si>
    <t>40</t>
  </si>
  <si>
    <t>35</t>
  </si>
  <si>
    <t>31</t>
  </si>
  <si>
    <t>33</t>
  </si>
  <si>
    <t>55</t>
  </si>
  <si>
    <t>128</t>
  </si>
  <si>
    <t>Project</t>
  </si>
  <si>
    <t>Count</t>
  </si>
  <si>
    <t>373</t>
  </si>
  <si>
    <t>59</t>
  </si>
  <si>
    <t>380</t>
  </si>
  <si>
    <t>1247</t>
  </si>
  <si>
    <t>271</t>
  </si>
  <si>
    <t>283</t>
  </si>
  <si>
    <t>37</t>
  </si>
  <si>
    <t>44</t>
  </si>
  <si>
    <t>42</t>
  </si>
  <si>
    <t>148</t>
  </si>
  <si>
    <t>234</t>
  </si>
  <si>
    <t>CC1 - Programme</t>
  </si>
  <si>
    <t>E</t>
  </si>
  <si>
    <t>I</t>
  </si>
  <si>
    <t>P</t>
  </si>
  <si>
    <t>S</t>
  </si>
  <si>
    <t>U</t>
  </si>
  <si>
    <t>446</t>
  </si>
  <si>
    <t>T</t>
  </si>
  <si>
    <t>G</t>
  </si>
  <si>
    <t>C</t>
  </si>
  <si>
    <t>A</t>
  </si>
  <si>
    <t>F</t>
  </si>
  <si>
    <t>W</t>
  </si>
  <si>
    <t>152</t>
  </si>
  <si>
    <t>238</t>
  </si>
  <si>
    <t>H</t>
  </si>
  <si>
    <t>39</t>
  </si>
  <si>
    <t>M</t>
  </si>
  <si>
    <t>159</t>
  </si>
  <si>
    <t>1126</t>
  </si>
  <si>
    <t>86</t>
  </si>
  <si>
    <t>122</t>
  </si>
  <si>
    <t>280</t>
  </si>
  <si>
    <t>96</t>
  </si>
  <si>
    <t>99</t>
  </si>
  <si>
    <t>CC1 - Theme</t>
  </si>
  <si>
    <t>1-VCU-VBGD-V3023-31104</t>
  </si>
  <si>
    <t>2.2</t>
  </si>
  <si>
    <t>IGC Expense Claim Form 2.2</t>
  </si>
  <si>
    <t>Updated validation to allow 1-T codes</t>
  </si>
  <si>
    <t>Container Code Status/Theme</t>
  </si>
  <si>
    <t>Donor Code/Programme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</si>
</sst>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409]d\-mmm\-yy;@"/>
    <numFmt numFmtId="166" formatCode="_-[$£-809]* #,##0.00_-;\-[$£-809]* #,##0.00_-;_-[$£-809]* &quot;-&quot;??_-;_-@_-"/>
    <numFmt numFmtId="167" formatCode="_-* #,##0_-;\-* #,##0_-;_-* &quot;-&quot;??_-;_-@_-"/>
    <numFmt numFmtId="168" formatCode="&quot;£&quot;#,##0.00"/>
  </numFmts>
  <fonts count="50" x14ac:knownFonts="1">
    <font>
      <sz val="11"/>
      <color theme="1"/>
      <name val="Calibri"/>
      <family val="2"/>
      <scheme val="minor"/>
    </font>
    <font>
      <sz val="11"/>
      <color indexed="8"/>
      <name val="Calibri"/>
      <family val="2"/>
    </font>
    <font>
      <b/>
      <sz val="11"/>
      <color indexed="8"/>
      <name val="Calibri"/>
      <family val="2"/>
    </font>
    <font>
      <sz val="11"/>
      <name val="Calibri"/>
      <family val="2"/>
    </font>
    <font>
      <b/>
      <sz val="12"/>
      <color indexed="8"/>
      <name val="Calibri"/>
      <family val="2"/>
    </font>
    <font>
      <u/>
      <sz val="11"/>
      <color indexed="8"/>
      <name val="Calibri"/>
      <family val="2"/>
    </font>
    <font>
      <b/>
      <sz val="14"/>
      <color indexed="8"/>
      <name val="Calibri"/>
      <family val="2"/>
    </font>
    <font>
      <sz val="12"/>
      <color indexed="10"/>
      <name val="Calibri"/>
      <family val="2"/>
    </font>
    <font>
      <sz val="12"/>
      <color indexed="8"/>
      <name val="Calibri"/>
      <family val="2"/>
    </font>
    <font>
      <b/>
      <sz val="12"/>
      <color indexed="8"/>
      <name val="Calibri"/>
      <family val="2"/>
    </font>
    <font>
      <sz val="12"/>
      <color indexed="8"/>
      <name val="Calibri"/>
      <family val="2"/>
    </font>
    <font>
      <sz val="11"/>
      <color indexed="8"/>
      <name val="Calibri"/>
      <family val="2"/>
    </font>
    <font>
      <b/>
      <sz val="14"/>
      <color indexed="8"/>
      <name val="Calibri"/>
      <family val="2"/>
    </font>
    <font>
      <sz val="9"/>
      <color indexed="81"/>
      <name val="Tahoma"/>
      <family val="2"/>
    </font>
    <font>
      <b/>
      <sz val="11"/>
      <color indexed="10"/>
      <name val="Calibri"/>
      <family val="2"/>
    </font>
    <font>
      <b/>
      <sz val="11"/>
      <color indexed="8"/>
      <name val="Calibri"/>
      <family val="2"/>
    </font>
    <font>
      <sz val="11"/>
      <color indexed="8"/>
      <name val="Calibri"/>
      <family val="2"/>
    </font>
    <font>
      <i/>
      <sz val="11"/>
      <color indexed="8"/>
      <name val="Calibri"/>
      <family val="2"/>
    </font>
    <font>
      <i/>
      <sz val="11"/>
      <name val="Calibri"/>
      <family val="2"/>
    </font>
    <font>
      <b/>
      <sz val="11"/>
      <name val="Calibri"/>
      <family val="2"/>
    </font>
    <font>
      <b/>
      <sz val="11"/>
      <color indexed="17"/>
      <name val="Calibri"/>
      <family val="2"/>
    </font>
    <font>
      <b/>
      <sz val="10"/>
      <color indexed="8"/>
      <name val="Verdana"/>
      <family val="2"/>
    </font>
    <font>
      <sz val="10"/>
      <color indexed="8"/>
      <name val="Verdana"/>
      <family val="2"/>
    </font>
    <font>
      <i/>
      <sz val="10"/>
      <color indexed="8"/>
      <name val="Verdana"/>
      <family val="2"/>
    </font>
    <font>
      <sz val="11"/>
      <color indexed="9"/>
      <name val="Calibri"/>
      <family val="2"/>
    </font>
    <font>
      <b/>
      <sz val="11"/>
      <color indexed="9"/>
      <name val="Calibri"/>
      <family val="2"/>
    </font>
    <font>
      <sz val="10"/>
      <color indexed="9"/>
      <name val="Verdana"/>
      <family val="2"/>
    </font>
    <font>
      <b/>
      <sz val="9"/>
      <color indexed="81"/>
      <name val="Tahoma"/>
      <family val="2"/>
    </font>
    <font>
      <sz val="12"/>
      <color indexed="8"/>
      <name val="Calibri"/>
      <family val="2"/>
    </font>
    <font>
      <b/>
      <sz val="11"/>
      <name val="Calibri"/>
      <family val="2"/>
    </font>
    <font>
      <sz val="11"/>
      <color indexed="9"/>
      <name val="Calibri"/>
      <family val="2"/>
    </font>
    <font>
      <b/>
      <i/>
      <sz val="11"/>
      <color indexed="60"/>
      <name val="Calibri"/>
      <family val="2"/>
    </font>
    <font>
      <b/>
      <sz val="10.5"/>
      <color indexed="56"/>
      <name val="Calibri"/>
      <family val="2"/>
    </font>
    <font>
      <sz val="12"/>
      <name val="Calibri"/>
      <family val="2"/>
    </font>
    <font>
      <sz val="8"/>
      <name val="Calibri"/>
      <family val="2"/>
    </font>
    <font>
      <b/>
      <sz val="11"/>
      <color indexed="8"/>
      <name val="Calibri"/>
      <family val="2"/>
    </font>
    <font>
      <i/>
      <sz val="11"/>
      <color indexed="8"/>
      <name val="Calibri"/>
      <family val="2"/>
    </font>
    <font>
      <sz val="11"/>
      <name val="Calibri"/>
      <family val="2"/>
    </font>
    <font>
      <sz val="11"/>
      <color indexed="9"/>
      <name val="Calibri"/>
      <family val="2"/>
    </font>
    <font>
      <b/>
      <i/>
      <sz val="11"/>
      <color indexed="29"/>
      <name val="Calibri"/>
      <family val="2"/>
    </font>
    <font>
      <b/>
      <sz val="12"/>
      <color indexed="8"/>
      <name val="Calibri"/>
      <family val="2"/>
    </font>
    <font>
      <sz val="8"/>
      <color indexed="81"/>
      <name val="Tahoma"/>
      <family val="2"/>
    </font>
    <font>
      <b/>
      <sz val="11"/>
      <color indexed="62"/>
      <name val="Calibri"/>
      <family val="2"/>
    </font>
    <font>
      <sz val="10"/>
      <name val="Arial"/>
      <family val="2"/>
    </font>
    <font>
      <b/>
      <sz val="11"/>
      <color theme="1"/>
      <name val="Calibri"/>
      <family val="2"/>
      <scheme val="minor"/>
    </font>
    <font>
      <u/>
      <sz val="11"/>
      <color theme="10"/>
      <name val="Calibri"/>
      <family val="2"/>
      <scheme val="minor"/>
    </font>
    <font>
      <sz val="10"/>
      <color theme="1"/>
      <name val="Arial"/>
      <family val="2"/>
    </font>
    <font>
      <sz val="11"/>
      <color theme="0"/>
      <name val="Calibri"/>
      <family val="2"/>
    </font>
    <font>
      <sz val="12"/>
      <color theme="0"/>
      <name val="Calibri"/>
      <family val="2"/>
    </font>
    <font>
      <sz val="8"/>
      <color rgb="FF000000"/>
      <name val="Tahoma"/>
      <family val="2"/>
    </font>
  </fonts>
  <fills count="12">
    <fill>
      <patternFill patternType="none"/>
    </fill>
    <fill>
      <patternFill patternType="gray125"/>
    </fill>
    <fill>
      <patternFill patternType="solid">
        <fgColor indexed="22"/>
        <bgColor indexed="64"/>
      </patternFill>
    </fill>
    <fill>
      <patternFill patternType="gray125">
        <bgColor indexed="22"/>
      </patternFill>
    </fill>
    <fill>
      <patternFill patternType="solid">
        <fgColor indexed="9"/>
        <bgColor indexed="64"/>
      </patternFill>
    </fill>
    <fill>
      <patternFill patternType="solid">
        <fgColor indexed="4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E8C9FB"/>
        <bgColor indexed="64"/>
      </patternFill>
    </fill>
    <fill>
      <patternFill patternType="solid">
        <fgColor rgb="FFF2E5FF"/>
        <bgColor indexed="64"/>
      </patternFill>
    </fill>
    <fill>
      <patternFill patternType="solid">
        <fgColor theme="7" tint="0.59999389629810485"/>
        <bgColor indexed="64"/>
      </patternFill>
    </fill>
    <fill>
      <patternFill patternType="solid">
        <fgColor rgb="FFD7AFFF"/>
        <bgColor indexed="64"/>
      </patternFill>
    </fill>
  </fills>
  <borders count="3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ck">
        <color indexed="9"/>
      </bottom>
      <diagonal/>
    </border>
    <border>
      <left style="thin">
        <color indexed="64"/>
      </left>
      <right style="thin">
        <color indexed="64"/>
      </right>
      <top style="thin">
        <color indexed="64"/>
      </top>
      <bottom style="thin">
        <color indexed="64"/>
      </bottom>
      <diagonal/>
    </border>
    <border>
      <left/>
      <right/>
      <top/>
      <bottom style="dashDot">
        <color indexed="64"/>
      </bottom>
      <diagonal/>
    </border>
    <border>
      <left style="thin">
        <color indexed="64"/>
      </left>
      <right style="double">
        <color indexed="64"/>
      </right>
      <top style="thin">
        <color indexed="64"/>
      </top>
      <bottom style="medium">
        <color indexed="64"/>
      </bottom>
      <diagonal/>
    </border>
    <border>
      <left/>
      <right style="dashDot">
        <color indexed="64"/>
      </right>
      <top/>
      <bottom/>
      <diagonal/>
    </border>
    <border>
      <left style="thin">
        <color indexed="64"/>
      </left>
      <right style="double">
        <color indexed="64"/>
      </right>
      <top/>
      <bottom style="thin">
        <color indexed="64"/>
      </bottom>
      <diagonal/>
    </border>
    <border>
      <left style="dashDot">
        <color indexed="64"/>
      </left>
      <right/>
      <top style="dashDot">
        <color indexed="64"/>
      </top>
      <bottom/>
      <diagonal/>
    </border>
    <border>
      <left style="thin">
        <color indexed="64"/>
      </left>
      <right style="dashDot">
        <color indexed="64"/>
      </right>
      <top/>
      <bottom/>
      <diagonal/>
    </border>
    <border>
      <left/>
      <right style="dashDot">
        <color indexed="64"/>
      </right>
      <top/>
      <bottom style="dashDot">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ashDot">
        <color indexed="64"/>
      </left>
      <right/>
      <top style="thin">
        <color indexed="64"/>
      </top>
      <bottom style="thin">
        <color indexed="64"/>
      </bottom>
      <diagonal/>
    </border>
    <border>
      <left/>
      <right style="thin">
        <color indexed="64"/>
      </right>
      <top style="thin">
        <color indexed="64"/>
      </top>
      <bottom style="dashDot">
        <color indexed="64"/>
      </bottom>
      <diagonal/>
    </border>
    <border>
      <left style="thin">
        <color indexed="64"/>
      </left>
      <right style="thin">
        <color indexed="64"/>
      </right>
      <top style="thin">
        <color indexed="64"/>
      </top>
      <bottom style="dashDot">
        <color indexed="64"/>
      </bottom>
      <diagonal/>
    </border>
    <border>
      <left style="dashDot">
        <color indexed="64"/>
      </left>
      <right style="thin">
        <color indexed="64"/>
      </right>
      <top style="dashDot">
        <color indexed="64"/>
      </top>
      <bottom style="dashDot">
        <color indexed="64"/>
      </bottom>
      <diagonal/>
    </border>
    <border>
      <left style="thin">
        <color indexed="64"/>
      </left>
      <right style="dashDot">
        <color indexed="64"/>
      </right>
      <top style="dashDot">
        <color indexed="64"/>
      </top>
      <bottom style="dashDot">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s>
  <cellStyleXfs count="7">
    <xf numFmtId="0" fontId="0" fillId="0" borderId="0"/>
    <xf numFmtId="0" fontId="44" fillId="0" borderId="0" applyNumberFormat="0" applyFill="0" applyBorder="0" applyAlignment="0" applyProtection="0"/>
    <xf numFmtId="0" fontId="44" fillId="0" borderId="0" applyNumberFormat="0" applyFill="0" applyBorder="0" applyAlignment="0" applyProtection="0"/>
    <xf numFmtId="164" fontId="11" fillId="0" borderId="0" applyFont="0" applyFill="0" applyBorder="0" applyAlignment="0" applyProtection="0"/>
    <xf numFmtId="0" fontId="45" fillId="0" borderId="0" applyNumberFormat="0" applyFill="0" applyBorder="0" applyAlignment="0" applyProtection="0"/>
    <xf numFmtId="0" fontId="46" fillId="0" borderId="0"/>
    <xf numFmtId="0" fontId="43" fillId="0" borderId="0"/>
  </cellStyleXfs>
  <cellXfs count="236">
    <xf numFmtId="0" fontId="0" fillId="0" borderId="0" xfId="0"/>
    <xf numFmtId="0" fontId="0" fillId="6" borderId="24" xfId="0" applyFill="1" applyBorder="1" applyAlignment="1" applyProtection="1">
      <alignment horizontal="right" vertical="center"/>
    </xf>
    <xf numFmtId="0" fontId="0" fillId="6" borderId="23" xfId="0" applyFill="1" applyBorder="1" applyAlignment="1" applyProtection="1">
      <alignment horizontal="right" vertical="center"/>
    </xf>
    <xf numFmtId="0" fontId="0" fillId="0" borderId="0" xfId="0" applyFont="1"/>
    <xf numFmtId="0" fontId="4" fillId="2" borderId="1" xfId="0" applyFont="1" applyFill="1" applyBorder="1" applyAlignment="1">
      <alignment vertical="center" wrapText="1"/>
    </xf>
    <xf numFmtId="0" fontId="4" fillId="3" borderId="2" xfId="0" applyFont="1" applyFill="1" applyBorder="1" applyAlignment="1">
      <alignment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7" fillId="0" borderId="5" xfId="0" applyFont="1" applyBorder="1" applyAlignment="1">
      <alignment vertical="center" wrapText="1"/>
    </xf>
    <xf numFmtId="0" fontId="8" fillId="0" borderId="3" xfId="0" applyFont="1" applyBorder="1" applyAlignment="1">
      <alignment vertical="center" wrapText="1"/>
    </xf>
    <xf numFmtId="0" fontId="8" fillId="0" borderId="5" xfId="0" applyFont="1" applyBorder="1" applyAlignment="1">
      <alignment vertical="center" wrapText="1"/>
    </xf>
    <xf numFmtId="0" fontId="7" fillId="4" borderId="3" xfId="0" applyFont="1" applyFill="1" applyBorder="1" applyAlignment="1">
      <alignment vertical="center" wrapText="1"/>
    </xf>
    <xf numFmtId="0" fontId="7" fillId="4" borderId="5" xfId="0" applyFont="1" applyFill="1" applyBorder="1" applyAlignment="1">
      <alignment vertical="center" wrapText="1"/>
    </xf>
    <xf numFmtId="0" fontId="7" fillId="4" borderId="4" xfId="0" applyFont="1" applyFill="1" applyBorder="1" applyAlignment="1">
      <alignment vertical="center" wrapText="1"/>
    </xf>
    <xf numFmtId="0" fontId="8" fillId="0" borderId="4" xfId="0" applyFont="1" applyBorder="1" applyAlignment="1">
      <alignment vertical="center" wrapText="1"/>
    </xf>
    <xf numFmtId="0" fontId="8" fillId="4" borderId="6" xfId="0" applyFont="1" applyFill="1" applyBorder="1" applyAlignment="1">
      <alignment horizontal="left" vertical="center" wrapText="1"/>
    </xf>
    <xf numFmtId="0" fontId="8" fillId="4" borderId="7" xfId="0" applyFont="1" applyFill="1" applyBorder="1" applyAlignment="1">
      <alignment horizontal="left" vertical="center" wrapText="1"/>
    </xf>
    <xf numFmtId="0" fontId="8" fillId="4" borderId="8" xfId="0" applyFont="1" applyFill="1" applyBorder="1" applyAlignment="1">
      <alignment horizontal="left" vertical="center" wrapText="1"/>
    </xf>
    <xf numFmtId="0" fontId="8" fillId="0" borderId="0" xfId="0" applyFont="1" applyAlignment="1">
      <alignment horizontal="left"/>
    </xf>
    <xf numFmtId="0" fontId="8" fillId="2" borderId="9" xfId="0" applyFont="1" applyFill="1" applyBorder="1" applyAlignment="1">
      <alignment horizontal="left" vertical="center" wrapText="1"/>
    </xf>
    <xf numFmtId="0" fontId="9" fillId="0" borderId="8" xfId="0" applyFont="1" applyBorder="1" applyAlignment="1">
      <alignment horizontal="left" vertical="center" wrapTex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3" borderId="10" xfId="0" applyFont="1" applyFill="1" applyBorder="1" applyAlignment="1">
      <alignment horizontal="left" vertical="center" wrapText="1"/>
    </xf>
    <xf numFmtId="0" fontId="10" fillId="0" borderId="8" xfId="0" applyFont="1" applyBorder="1" applyAlignment="1">
      <alignment horizontal="left" vertical="center" wrapText="1"/>
    </xf>
    <xf numFmtId="0" fontId="10" fillId="4" borderId="8" xfId="0" applyFont="1" applyFill="1" applyBorder="1" applyAlignment="1">
      <alignment horizontal="left" vertical="center" wrapText="1"/>
    </xf>
    <xf numFmtId="0" fontId="10" fillId="4" borderId="7" xfId="0" applyFont="1" applyFill="1" applyBorder="1" applyAlignment="1">
      <alignment horizontal="left" vertical="center" wrapText="1"/>
    </xf>
    <xf numFmtId="0" fontId="10" fillId="4" borderId="6" xfId="0" applyFont="1" applyFill="1" applyBorder="1" applyAlignment="1">
      <alignment horizontal="left" vertical="center" wrapText="1"/>
    </xf>
    <xf numFmtId="0" fontId="21" fillId="0" borderId="0" xfId="0" applyFont="1" applyAlignment="1">
      <alignment horizontal="left" vertical="center"/>
    </xf>
    <xf numFmtId="0" fontId="22" fillId="0" borderId="0" xfId="0" applyFont="1" applyAlignment="1">
      <alignment horizontal="left" vertical="center"/>
    </xf>
    <xf numFmtId="0" fontId="15" fillId="0" borderId="0" xfId="0" applyFont="1" applyProtection="1">
      <protection hidden="1"/>
    </xf>
    <xf numFmtId="0" fontId="0" fillId="0" borderId="0" xfId="0" applyProtection="1">
      <protection hidden="1"/>
    </xf>
    <xf numFmtId="0" fontId="22" fillId="0" borderId="0" xfId="0" applyFont="1" applyAlignment="1"/>
    <xf numFmtId="0" fontId="23" fillId="0" borderId="0" xfId="0" applyFont="1" applyAlignment="1">
      <alignment horizontal="left" vertical="center"/>
    </xf>
    <xf numFmtId="0" fontId="21" fillId="2" borderId="11" xfId="0" applyFont="1" applyFill="1" applyBorder="1" applyAlignment="1">
      <alignment horizontal="left" vertical="center"/>
    </xf>
    <xf numFmtId="0" fontId="21" fillId="2" borderId="12" xfId="0" applyFont="1" applyFill="1" applyBorder="1" applyAlignment="1">
      <alignment horizontal="left" vertical="center"/>
    </xf>
    <xf numFmtId="0" fontId="21" fillId="2" borderId="13" xfId="0" applyFont="1" applyFill="1" applyBorder="1" applyAlignment="1">
      <alignment horizontal="left" vertical="center"/>
    </xf>
    <xf numFmtId="0" fontId="24" fillId="0" borderId="0" xfId="0" applyFont="1" applyBorder="1" applyAlignment="1"/>
    <xf numFmtId="0" fontId="24" fillId="0" borderId="0" xfId="0" applyFont="1" applyProtection="1">
      <protection hidden="1"/>
    </xf>
    <xf numFmtId="0" fontId="25" fillId="0" borderId="14" xfId="0" applyFont="1" applyFill="1" applyBorder="1" applyAlignment="1"/>
    <xf numFmtId="0" fontId="26" fillId="0" borderId="0" xfId="0" applyFont="1" applyFill="1" applyAlignment="1" applyProtection="1">
      <protection hidden="1"/>
    </xf>
    <xf numFmtId="0" fontId="0" fillId="0" borderId="0" xfId="0" applyBorder="1" applyAlignment="1"/>
    <xf numFmtId="0" fontId="0" fillId="0" borderId="0" xfId="0" applyBorder="1" applyProtection="1">
      <protection hidden="1"/>
    </xf>
    <xf numFmtId="0" fontId="22" fillId="0" borderId="0" xfId="0" applyFont="1" applyFill="1" applyBorder="1" applyAlignment="1" applyProtection="1">
      <protection hidden="1"/>
    </xf>
    <xf numFmtId="0" fontId="22" fillId="0" borderId="0" xfId="0" applyFont="1" applyFill="1" applyAlignment="1" applyProtection="1">
      <protection hidden="1"/>
    </xf>
    <xf numFmtId="0" fontId="0" fillId="0" borderId="0" xfId="0" applyFill="1" applyProtection="1">
      <protection hidden="1"/>
    </xf>
    <xf numFmtId="0" fontId="0" fillId="0" borderId="0" xfId="0" applyFill="1" applyBorder="1" applyProtection="1">
      <protection hidden="1"/>
    </xf>
    <xf numFmtId="0" fontId="0" fillId="0" borderId="0" xfId="0" applyAlignment="1" applyProtection="1">
      <protection hidden="1"/>
    </xf>
    <xf numFmtId="0" fontId="0" fillId="0" borderId="0" xfId="0" applyFill="1" applyBorder="1" applyAlignment="1" applyProtection="1">
      <protection hidden="1"/>
    </xf>
    <xf numFmtId="0" fontId="0" fillId="0" borderId="0" xfId="0" applyFill="1" applyAlignment="1" applyProtection="1">
      <alignment horizontal="right"/>
      <protection hidden="1"/>
    </xf>
    <xf numFmtId="0" fontId="0" fillId="2" borderId="0" xfId="0" applyFill="1" applyProtection="1">
      <protection hidden="1"/>
    </xf>
    <xf numFmtId="0" fontId="0" fillId="2" borderId="0" xfId="0" applyFill="1" applyAlignment="1" applyProtection="1">
      <alignment horizontal="right"/>
      <protection hidden="1"/>
    </xf>
    <xf numFmtId="0" fontId="0" fillId="2" borderId="0" xfId="0" applyFill="1" applyBorder="1" applyProtection="1">
      <protection hidden="1"/>
    </xf>
    <xf numFmtId="0" fontId="0" fillId="0" borderId="0" xfId="0" applyFill="1"/>
    <xf numFmtId="0" fontId="16" fillId="4" borderId="0" xfId="5" applyFont="1" applyFill="1" applyProtection="1"/>
    <xf numFmtId="0" fontId="16" fillId="4" borderId="0" xfId="5" applyFont="1" applyFill="1" applyAlignment="1" applyProtection="1">
      <alignment vertical="center"/>
    </xf>
    <xf numFmtId="0" fontId="15" fillId="4" borderId="1" xfId="5" applyFont="1" applyFill="1" applyBorder="1" applyAlignment="1" applyProtection="1">
      <alignment vertical="center"/>
    </xf>
    <xf numFmtId="0" fontId="16" fillId="4" borderId="0" xfId="5" applyFont="1" applyFill="1" applyAlignment="1" applyProtection="1">
      <alignment vertical="top"/>
    </xf>
    <xf numFmtId="0" fontId="17" fillId="4" borderId="0" xfId="5" applyFont="1" applyFill="1" applyBorder="1" applyAlignment="1" applyProtection="1">
      <alignment wrapText="1"/>
    </xf>
    <xf numFmtId="0" fontId="15" fillId="4" borderId="0" xfId="5" applyFont="1" applyFill="1" applyAlignment="1" applyProtection="1">
      <alignment vertical="top"/>
    </xf>
    <xf numFmtId="0" fontId="17" fillId="4" borderId="0" xfId="5" applyFont="1" applyFill="1" applyAlignment="1" applyProtection="1">
      <alignment horizontal="centerContinuous" vertical="center" wrapText="1"/>
    </xf>
    <xf numFmtId="0" fontId="16" fillId="4" borderId="15" xfId="5" applyFont="1" applyFill="1" applyBorder="1" applyAlignment="1" applyProtection="1">
      <alignment horizontal="center" vertical="center" wrapText="1"/>
      <protection locked="0"/>
    </xf>
    <xf numFmtId="0" fontId="16" fillId="4" borderId="15" xfId="5" applyFont="1" applyFill="1" applyBorder="1" applyAlignment="1" applyProtection="1">
      <alignment vertical="center" wrapText="1"/>
      <protection locked="0"/>
    </xf>
    <xf numFmtId="167" fontId="16" fillId="4" borderId="15" xfId="3" applyNumberFormat="1" applyFont="1" applyFill="1" applyBorder="1" applyAlignment="1" applyProtection="1">
      <alignment horizontal="right" vertical="center" wrapText="1"/>
      <protection locked="0"/>
    </xf>
    <xf numFmtId="0" fontId="0" fillId="0" borderId="0" xfId="0" applyFill="1" applyBorder="1" applyAlignment="1"/>
    <xf numFmtId="15" fontId="16" fillId="4" borderId="15" xfId="5" applyNumberFormat="1" applyFont="1" applyFill="1" applyBorder="1" applyAlignment="1" applyProtection="1">
      <alignment horizontal="center" vertical="center" wrapText="1"/>
      <protection locked="0"/>
    </xf>
    <xf numFmtId="0" fontId="17" fillId="4" borderId="0" xfId="5" applyFont="1" applyFill="1" applyBorder="1" applyAlignment="1" applyProtection="1">
      <alignment horizontal="centerContinuous" vertical="center" wrapText="1"/>
    </xf>
    <xf numFmtId="0" fontId="16" fillId="4" borderId="12" xfId="5" applyNumberFormat="1" applyFont="1" applyFill="1" applyBorder="1" applyAlignment="1" applyProtection="1">
      <alignment horizontal="center" vertical="center" wrapText="1"/>
      <protection locked="0"/>
    </xf>
    <xf numFmtId="0" fontId="16" fillId="4" borderId="12" xfId="5" applyFont="1" applyFill="1" applyBorder="1" applyAlignment="1" applyProtection="1">
      <alignment horizontal="center" vertical="center" wrapText="1"/>
      <protection locked="0"/>
    </xf>
    <xf numFmtId="0" fontId="16" fillId="4" borderId="12" xfId="5" applyFont="1" applyFill="1" applyBorder="1" applyAlignment="1" applyProtection="1">
      <alignment vertical="center" wrapText="1"/>
      <protection locked="0"/>
    </xf>
    <xf numFmtId="15" fontId="16" fillId="4" borderId="12" xfId="5" applyNumberFormat="1" applyFont="1" applyFill="1" applyBorder="1" applyAlignment="1" applyProtection="1">
      <alignment horizontal="center" vertical="center" wrapText="1"/>
      <protection locked="0"/>
    </xf>
    <xf numFmtId="167" fontId="16" fillId="4" borderId="12" xfId="3" applyNumberFormat="1" applyFont="1" applyFill="1" applyBorder="1" applyAlignment="1" applyProtection="1">
      <alignment horizontal="right" vertical="center" wrapText="1"/>
      <protection locked="0"/>
    </xf>
    <xf numFmtId="0" fontId="0" fillId="4" borderId="0" xfId="0" applyFill="1" applyProtection="1"/>
    <xf numFmtId="0" fontId="0" fillId="4" borderId="0" xfId="0" applyFill="1" applyAlignment="1" applyProtection="1">
      <alignment vertical="center"/>
    </xf>
    <xf numFmtId="0" fontId="31" fillId="4" borderId="0" xfId="0" applyFont="1" applyFill="1" applyAlignment="1" applyProtection="1">
      <alignment vertical="center"/>
    </xf>
    <xf numFmtId="0" fontId="3" fillId="4" borderId="0" xfId="0" applyFont="1" applyFill="1" applyAlignment="1" applyProtection="1">
      <alignment vertical="center"/>
    </xf>
    <xf numFmtId="0" fontId="12" fillId="4" borderId="0" xfId="5" applyFont="1" applyFill="1" applyAlignment="1" applyProtection="1">
      <alignment horizontal="center" wrapText="1"/>
    </xf>
    <xf numFmtId="0" fontId="30" fillId="4" borderId="0" xfId="0" applyFont="1" applyFill="1" applyAlignment="1" applyProtection="1">
      <alignment vertical="center"/>
      <protection locked="0" hidden="1"/>
    </xf>
    <xf numFmtId="0" fontId="30" fillId="4" borderId="16" xfId="0" applyFont="1" applyFill="1" applyBorder="1" applyAlignment="1" applyProtection="1">
      <alignment vertical="center"/>
      <protection locked="0" hidden="1"/>
    </xf>
    <xf numFmtId="0" fontId="32" fillId="4" borderId="0" xfId="0" applyFont="1" applyFill="1" applyAlignment="1" applyProtection="1">
      <alignment vertical="center"/>
      <protection hidden="1"/>
    </xf>
    <xf numFmtId="0" fontId="16" fillId="4" borderId="12" xfId="5" applyFont="1" applyFill="1" applyBorder="1" applyAlignment="1" applyProtection="1">
      <alignment horizontal="center" vertical="center" wrapText="1"/>
      <protection hidden="1"/>
    </xf>
    <xf numFmtId="0" fontId="16" fillId="4" borderId="12" xfId="5" applyNumberFormat="1" applyFont="1" applyFill="1" applyBorder="1" applyAlignment="1" applyProtection="1">
      <alignment horizontal="center" vertical="center" wrapText="1"/>
      <protection hidden="1"/>
    </xf>
    <xf numFmtId="0" fontId="16" fillId="4" borderId="15" xfId="5" applyNumberFormat="1" applyFont="1" applyFill="1" applyBorder="1" applyAlignment="1" applyProtection="1">
      <alignment horizontal="center" vertical="center" wrapText="1"/>
      <protection hidden="1"/>
    </xf>
    <xf numFmtId="166" fontId="4" fillId="2" borderId="17" xfId="0" applyNumberFormat="1" applyFont="1" applyFill="1" applyBorder="1" applyProtection="1">
      <protection hidden="1"/>
    </xf>
    <xf numFmtId="15" fontId="16" fillId="4" borderId="1" xfId="3" applyNumberFormat="1" applyFont="1" applyFill="1" applyBorder="1" applyAlignment="1" applyProtection="1">
      <alignment horizontal="center" vertical="center" wrapText="1"/>
      <protection hidden="1"/>
    </xf>
    <xf numFmtId="165" fontId="16" fillId="4" borderId="1" xfId="3" applyNumberFormat="1" applyFont="1" applyFill="1" applyBorder="1" applyAlignment="1" applyProtection="1">
      <alignment horizontal="center" vertical="center" wrapText="1"/>
      <protection hidden="1"/>
    </xf>
    <xf numFmtId="0" fontId="28" fillId="4" borderId="0" xfId="5" applyFont="1" applyFill="1" applyProtection="1"/>
    <xf numFmtId="0" fontId="16" fillId="4" borderId="0" xfId="5" applyFont="1" applyFill="1" applyBorder="1" applyProtection="1"/>
    <xf numFmtId="0" fontId="16" fillId="4" borderId="0" xfId="5" applyFont="1" applyFill="1" applyBorder="1" applyAlignment="1" applyProtection="1">
      <alignment vertical="center"/>
    </xf>
    <xf numFmtId="0" fontId="15" fillId="4" borderId="0" xfId="5" applyFont="1" applyFill="1" applyAlignment="1" applyProtection="1">
      <alignment vertical="center"/>
    </xf>
    <xf numFmtId="0" fontId="15" fillId="4" borderId="0" xfId="5" applyFont="1" applyFill="1" applyAlignment="1" applyProtection="1">
      <alignment horizontal="left" vertical="center"/>
    </xf>
    <xf numFmtId="0" fontId="15" fillId="4" borderId="0" xfId="5" applyFont="1" applyFill="1" applyAlignment="1" applyProtection="1">
      <alignment horizontal="center" vertical="center" wrapText="1"/>
    </xf>
    <xf numFmtId="0" fontId="20" fillId="4" borderId="0" xfId="5" applyFont="1" applyFill="1" applyAlignment="1" applyProtection="1">
      <alignment vertical="center"/>
    </xf>
    <xf numFmtId="0" fontId="11" fillId="4" borderId="0" xfId="0" applyFont="1" applyFill="1" applyProtection="1"/>
    <xf numFmtId="0" fontId="3" fillId="4" borderId="0" xfId="0" applyFont="1" applyFill="1" applyAlignment="1" applyProtection="1">
      <alignment vertical="center"/>
      <protection hidden="1"/>
    </xf>
    <xf numFmtId="0" fontId="3" fillId="4" borderId="0" xfId="0" applyFont="1" applyFill="1" applyAlignment="1" applyProtection="1">
      <alignment horizontal="right" vertical="center"/>
    </xf>
    <xf numFmtId="0" fontId="3" fillId="4" borderId="0" xfId="0" applyFont="1" applyFill="1" applyAlignment="1" applyProtection="1">
      <alignment horizontal="center" vertical="center"/>
    </xf>
    <xf numFmtId="0" fontId="5" fillId="4" borderId="0" xfId="0" applyFont="1" applyFill="1" applyAlignment="1" applyProtection="1">
      <alignment vertical="center"/>
    </xf>
    <xf numFmtId="0" fontId="14" fillId="4" borderId="0" xfId="0" applyFont="1" applyFill="1" applyAlignment="1" applyProtection="1">
      <alignment vertical="center"/>
    </xf>
    <xf numFmtId="0" fontId="44" fillId="4" borderId="0" xfId="1" applyFill="1" applyBorder="1" applyAlignment="1" applyProtection="1">
      <alignment vertical="center"/>
    </xf>
    <xf numFmtId="0" fontId="44" fillId="4" borderId="0" xfId="1" applyFill="1" applyAlignment="1" applyProtection="1">
      <alignment vertical="center"/>
    </xf>
    <xf numFmtId="0" fontId="14" fillId="4" borderId="16" xfId="0" applyFont="1" applyFill="1" applyBorder="1" applyAlignment="1" applyProtection="1">
      <alignment vertical="center"/>
    </xf>
    <xf numFmtId="0" fontId="0" fillId="4" borderId="16" xfId="0" applyFill="1" applyBorder="1" applyAlignment="1" applyProtection="1">
      <alignment vertical="center"/>
    </xf>
    <xf numFmtId="0" fontId="0" fillId="4" borderId="18" xfId="0" applyFill="1" applyBorder="1" applyAlignment="1" applyProtection="1">
      <alignment vertical="center"/>
    </xf>
    <xf numFmtId="0" fontId="0" fillId="5" borderId="0" xfId="0" applyFill="1" applyAlignment="1" applyProtection="1">
      <alignment horizontal="right"/>
      <protection hidden="1"/>
    </xf>
    <xf numFmtId="0" fontId="0" fillId="4" borderId="0" xfId="0" applyFill="1"/>
    <xf numFmtId="0" fontId="33" fillId="4" borderId="0" xfId="5" applyFont="1" applyFill="1" applyProtection="1"/>
    <xf numFmtId="0" fontId="0" fillId="4" borderId="0" xfId="0" quotePrefix="1" applyFill="1" applyProtection="1"/>
    <xf numFmtId="0" fontId="3" fillId="4" borderId="12" xfId="5" applyFont="1" applyFill="1" applyBorder="1" applyAlignment="1" applyProtection="1">
      <alignment horizontal="center" vertical="center" wrapText="1"/>
      <protection hidden="1"/>
    </xf>
    <xf numFmtId="0" fontId="1" fillId="4" borderId="15" xfId="5" applyFont="1" applyFill="1" applyBorder="1" applyAlignment="1" applyProtection="1">
      <alignment horizontal="center" vertical="center" wrapText="1"/>
      <protection locked="0"/>
    </xf>
    <xf numFmtId="0" fontId="1" fillId="4" borderId="15" xfId="5" applyFont="1" applyFill="1" applyBorder="1" applyAlignment="1" applyProtection="1">
      <alignment vertical="center" wrapText="1"/>
      <protection locked="0"/>
    </xf>
    <xf numFmtId="0" fontId="1" fillId="4" borderId="12" xfId="5" applyFont="1" applyFill="1" applyBorder="1" applyAlignment="1" applyProtection="1">
      <alignment horizontal="center" vertical="center" wrapText="1"/>
      <protection locked="0"/>
    </xf>
    <xf numFmtId="0" fontId="1" fillId="4" borderId="12" xfId="5" applyFont="1" applyFill="1" applyBorder="1" applyAlignment="1" applyProtection="1">
      <alignment vertical="center" wrapText="1"/>
      <protection locked="0"/>
    </xf>
    <xf numFmtId="166" fontId="16" fillId="4" borderId="19" xfId="3" applyNumberFormat="1" applyFont="1" applyFill="1" applyBorder="1" applyAlignment="1" applyProtection="1">
      <alignment horizontal="center" vertical="center" wrapText="1"/>
      <protection hidden="1"/>
    </xf>
    <xf numFmtId="0" fontId="37" fillId="4" borderId="0" xfId="0" applyFont="1" applyFill="1" applyAlignment="1" applyProtection="1">
      <alignment vertical="center"/>
    </xf>
    <xf numFmtId="0" fontId="38" fillId="4" borderId="0" xfId="0" applyFont="1" applyFill="1" applyAlignment="1" applyProtection="1">
      <alignment vertical="center"/>
      <protection hidden="1"/>
    </xf>
    <xf numFmtId="0" fontId="38" fillId="4" borderId="0" xfId="0" applyFont="1" applyFill="1" applyAlignment="1" applyProtection="1">
      <alignment vertical="center"/>
      <protection locked="0" hidden="1"/>
    </xf>
    <xf numFmtId="0" fontId="45" fillId="4" borderId="0" xfId="4" applyFill="1" applyAlignment="1" applyProtection="1">
      <alignment horizontal="left" vertical="center"/>
    </xf>
    <xf numFmtId="0" fontId="3" fillId="4" borderId="0" xfId="5" applyFont="1" applyFill="1" applyProtection="1"/>
    <xf numFmtId="0" fontId="3" fillId="4" borderId="0" xfId="5" applyFont="1" applyFill="1" applyAlignment="1" applyProtection="1">
      <alignment vertical="center"/>
    </xf>
    <xf numFmtId="0" fontId="3" fillId="4" borderId="0" xfId="5" applyFont="1" applyFill="1" applyProtection="1">
      <protection hidden="1"/>
    </xf>
    <xf numFmtId="0" fontId="1" fillId="4" borderId="12" xfId="5" applyFont="1" applyFill="1" applyBorder="1" applyAlignment="1" applyProtection="1">
      <alignment vertical="center" wrapText="1"/>
    </xf>
    <xf numFmtId="0" fontId="39" fillId="4" borderId="0" xfId="5" applyFont="1" applyFill="1" applyAlignment="1" applyProtection="1">
      <alignment horizontal="center" vertical="center" wrapText="1"/>
    </xf>
    <xf numFmtId="0" fontId="44" fillId="4" borderId="0" xfId="2" applyFill="1" applyProtection="1">
      <protection hidden="1"/>
    </xf>
    <xf numFmtId="0" fontId="16" fillId="4" borderId="0" xfId="5" applyFont="1" applyFill="1" applyProtection="1">
      <protection hidden="1"/>
    </xf>
    <xf numFmtId="0" fontId="44" fillId="4" borderId="0" xfId="2" applyFill="1" applyAlignment="1" applyProtection="1">
      <alignment vertical="center"/>
      <protection hidden="1"/>
    </xf>
    <xf numFmtId="0" fontId="16" fillId="4" borderId="0" xfId="5" applyFont="1" applyFill="1" applyAlignment="1" applyProtection="1">
      <alignment vertical="center"/>
      <protection hidden="1"/>
    </xf>
    <xf numFmtId="0" fontId="44" fillId="4" borderId="0" xfId="2" quotePrefix="1" applyFill="1" applyProtection="1">
      <protection hidden="1"/>
    </xf>
    <xf numFmtId="0" fontId="28" fillId="4" borderId="0" xfId="5" applyFont="1" applyFill="1" applyProtection="1">
      <protection hidden="1"/>
    </xf>
    <xf numFmtId="0" fontId="19" fillId="4" borderId="0" xfId="2" applyFont="1" applyFill="1" applyProtection="1">
      <protection hidden="1"/>
    </xf>
    <xf numFmtId="0" fontId="37" fillId="4" borderId="0" xfId="5" applyFont="1" applyFill="1" applyProtection="1">
      <protection hidden="1"/>
    </xf>
    <xf numFmtId="0" fontId="37" fillId="4" borderId="0" xfId="5" applyFont="1" applyFill="1" applyProtection="1"/>
    <xf numFmtId="0" fontId="19" fillId="4" borderId="0" xfId="2" applyFont="1" applyFill="1" applyAlignment="1" applyProtection="1">
      <alignment vertical="center"/>
      <protection hidden="1"/>
    </xf>
    <xf numFmtId="0" fontId="37" fillId="4" borderId="0" xfId="5" applyFont="1" applyFill="1" applyAlignment="1" applyProtection="1">
      <alignment vertical="center"/>
      <protection hidden="1"/>
    </xf>
    <xf numFmtId="0" fontId="37" fillId="4" borderId="0" xfId="5" applyFont="1" applyFill="1" applyAlignment="1" applyProtection="1">
      <alignment vertical="center"/>
    </xf>
    <xf numFmtId="0" fontId="24" fillId="4" borderId="0" xfId="5" applyFont="1" applyFill="1" applyProtection="1"/>
    <xf numFmtId="0" fontId="24" fillId="4" borderId="0" xfId="5" applyFont="1" applyFill="1" applyProtection="1">
      <protection hidden="1"/>
    </xf>
    <xf numFmtId="0" fontId="24" fillId="4" borderId="0" xfId="5" applyFont="1" applyFill="1" applyAlignment="1" applyProtection="1">
      <alignment vertical="center"/>
      <protection hidden="1"/>
    </xf>
    <xf numFmtId="0" fontId="0" fillId="6" borderId="20" xfId="0" applyFill="1" applyBorder="1" applyAlignment="1" applyProtection="1">
      <alignment vertical="center"/>
    </xf>
    <xf numFmtId="0" fontId="0" fillId="6" borderId="0" xfId="0" applyFill="1" applyBorder="1" applyAlignment="1" applyProtection="1">
      <alignment vertical="center"/>
    </xf>
    <xf numFmtId="0" fontId="0" fillId="6" borderId="18" xfId="0" applyFill="1" applyBorder="1" applyAlignment="1" applyProtection="1">
      <alignment vertical="center"/>
    </xf>
    <xf numFmtId="0" fontId="35" fillId="6" borderId="21" xfId="0" applyFont="1" applyFill="1" applyBorder="1" applyAlignment="1" applyProtection="1">
      <alignment vertical="center"/>
    </xf>
    <xf numFmtId="0" fontId="36" fillId="6" borderId="21" xfId="0" applyFont="1" applyFill="1" applyBorder="1" applyAlignment="1" applyProtection="1">
      <alignment vertical="center" wrapText="1"/>
    </xf>
    <xf numFmtId="0" fontId="0" fillId="6" borderId="21" xfId="0" applyFill="1" applyBorder="1" applyAlignment="1" applyProtection="1">
      <alignment vertical="center"/>
    </xf>
    <xf numFmtId="0" fontId="0" fillId="6" borderId="21" xfId="0" applyFill="1" applyBorder="1" applyAlignment="1" applyProtection="1">
      <alignment vertical="center"/>
      <protection locked="0"/>
    </xf>
    <xf numFmtId="0" fontId="0" fillId="6" borderId="18" xfId="0" applyFill="1" applyBorder="1" applyAlignment="1" applyProtection="1">
      <alignment vertical="center"/>
      <protection locked="0"/>
    </xf>
    <xf numFmtId="0" fontId="0" fillId="6" borderId="22" xfId="0" applyFill="1" applyBorder="1" applyAlignment="1" applyProtection="1">
      <alignment vertical="center"/>
    </xf>
    <xf numFmtId="0" fontId="35" fillId="6" borderId="0" xfId="0" applyFont="1" applyFill="1" applyBorder="1" applyAlignment="1" applyProtection="1">
      <alignment vertical="center"/>
    </xf>
    <xf numFmtId="0" fontId="0" fillId="6" borderId="16" xfId="0" applyFill="1" applyBorder="1" applyAlignment="1" applyProtection="1">
      <alignment vertical="center"/>
    </xf>
    <xf numFmtId="0" fontId="35" fillId="6" borderId="15" xfId="0" applyFont="1" applyFill="1" applyBorder="1" applyAlignment="1" applyProtection="1">
      <alignment horizontal="right" vertical="center"/>
    </xf>
    <xf numFmtId="0" fontId="35" fillId="6" borderId="23" xfId="0" applyFont="1" applyFill="1" applyBorder="1" applyAlignment="1" applyProtection="1">
      <alignment horizontal="right" vertical="center"/>
    </xf>
    <xf numFmtId="0" fontId="19" fillId="7" borderId="15" xfId="5" applyFont="1" applyFill="1" applyBorder="1" applyAlignment="1" applyProtection="1">
      <alignment horizontal="center" vertical="center" wrapText="1"/>
    </xf>
    <xf numFmtId="0" fontId="19" fillId="8" borderId="15" xfId="5" applyFont="1" applyFill="1" applyBorder="1" applyAlignment="1" applyProtection="1">
      <alignment horizontal="center" vertical="center" wrapText="1"/>
    </xf>
    <xf numFmtId="1" fontId="1" fillId="9" borderId="12" xfId="5" applyNumberFormat="1" applyFont="1" applyFill="1" applyBorder="1" applyAlignment="1" applyProtection="1">
      <alignment horizontal="center" vertical="center" wrapText="1"/>
      <protection locked="0"/>
    </xf>
    <xf numFmtId="0" fontId="47" fillId="4" borderId="0" xfId="5" applyFont="1" applyFill="1" applyProtection="1">
      <protection hidden="1"/>
    </xf>
    <xf numFmtId="0" fontId="47" fillId="4" borderId="0" xfId="5" applyFont="1" applyFill="1" applyAlignment="1" applyProtection="1">
      <alignment vertical="center"/>
      <protection hidden="1"/>
    </xf>
    <xf numFmtId="0" fontId="48" fillId="4" borderId="0" xfId="5" applyFont="1" applyFill="1" applyProtection="1">
      <protection hidden="1"/>
    </xf>
    <xf numFmtId="0" fontId="42" fillId="0" borderId="0" xfId="0" applyFont="1" applyAlignment="1">
      <alignment vertical="top"/>
    </xf>
    <xf numFmtId="0" fontId="3" fillId="0" borderId="0" xfId="0" applyFont="1" applyAlignment="1">
      <alignment vertical="top"/>
    </xf>
    <xf numFmtId="49" fontId="3" fillId="0" borderId="0" xfId="0" applyNumberFormat="1" applyFont="1" applyAlignment="1">
      <alignment vertical="top"/>
    </xf>
    <xf numFmtId="0" fontId="3" fillId="0" borderId="0" xfId="0" applyFont="1" applyAlignment="1">
      <alignment horizontal="left" vertical="top" wrapText="1"/>
    </xf>
    <xf numFmtId="14" fontId="3" fillId="0" borderId="0" xfId="0" applyNumberFormat="1" applyFont="1" applyAlignment="1">
      <alignment vertical="top"/>
    </xf>
    <xf numFmtId="0" fontId="3" fillId="0" borderId="0" xfId="0" applyFont="1" applyAlignment="1">
      <alignment vertical="top" wrapText="1"/>
    </xf>
    <xf numFmtId="0" fontId="3" fillId="0" borderId="0" xfId="0" applyFont="1" applyProtection="1">
      <protection hidden="1"/>
    </xf>
    <xf numFmtId="49" fontId="43" fillId="0" borderId="0" xfId="6" applyNumberFormat="1"/>
    <xf numFmtId="49" fontId="1" fillId="9" borderId="12" xfId="5" applyNumberFormat="1" applyFont="1" applyFill="1" applyBorder="1" applyAlignment="1" applyProtection="1">
      <alignment horizontal="center" vertical="center" wrapText="1"/>
      <protection locked="0"/>
    </xf>
    <xf numFmtId="49" fontId="28" fillId="4" borderId="0" xfId="5" applyNumberFormat="1" applyFont="1" applyFill="1" applyProtection="1"/>
    <xf numFmtId="49" fontId="16" fillId="4" borderId="0" xfId="5" applyNumberFormat="1" applyFont="1" applyFill="1" applyProtection="1"/>
    <xf numFmtId="49" fontId="16" fillId="4" borderId="0" xfId="5" applyNumberFormat="1" applyFont="1" applyFill="1" applyAlignment="1" applyProtection="1">
      <alignment vertical="center"/>
    </xf>
    <xf numFmtId="0" fontId="0" fillId="4" borderId="0" xfId="0" applyFill="1" applyAlignment="1" applyProtection="1">
      <alignment horizontal="center"/>
    </xf>
    <xf numFmtId="0" fontId="28" fillId="4" borderId="0" xfId="5" applyFont="1" applyFill="1" applyAlignment="1" applyProtection="1">
      <alignment horizontal="center"/>
    </xf>
    <xf numFmtId="0" fontId="16" fillId="4" borderId="0" xfId="5" applyFont="1" applyFill="1" applyAlignment="1" applyProtection="1">
      <alignment horizontal="center"/>
    </xf>
    <xf numFmtId="0" fontId="16" fillId="4" borderId="0" xfId="5" applyFont="1" applyFill="1" applyAlignment="1" applyProtection="1">
      <alignment horizontal="center" vertical="center"/>
    </xf>
    <xf numFmtId="49" fontId="0" fillId="0" borderId="0" xfId="0" applyNumberFormat="1"/>
    <xf numFmtId="49" fontId="12" fillId="4" borderId="0" xfId="5" applyNumberFormat="1" applyFont="1" applyFill="1" applyAlignment="1" applyProtection="1">
      <alignment horizontal="center" wrapText="1"/>
    </xf>
    <xf numFmtId="49" fontId="0" fillId="4" borderId="0" xfId="0" applyNumberFormat="1" applyFill="1" applyProtection="1"/>
    <xf numFmtId="49" fontId="37" fillId="4" borderId="0" xfId="0" applyNumberFormat="1" applyFont="1" applyFill="1" applyProtection="1"/>
    <xf numFmtId="49" fontId="19" fillId="8" borderId="15" xfId="5" applyNumberFormat="1" applyFont="1" applyFill="1" applyBorder="1" applyAlignment="1" applyProtection="1">
      <alignment horizontal="center" vertical="center" wrapText="1"/>
    </xf>
    <xf numFmtId="0" fontId="0" fillId="0" borderId="0" xfId="0" applyNumberFormat="1"/>
    <xf numFmtId="166" fontId="1" fillId="4" borderId="23" xfId="3" applyNumberFormat="1" applyFont="1" applyFill="1" applyBorder="1" applyAlignment="1" applyProtection="1">
      <alignment horizontal="center" vertical="center" wrapText="1"/>
      <protection hidden="1"/>
    </xf>
    <xf numFmtId="0" fontId="12" fillId="4" borderId="0" xfId="5" applyFont="1" applyFill="1" applyAlignment="1" applyProtection="1">
      <alignment horizontal="center" wrapText="1"/>
    </xf>
    <xf numFmtId="0" fontId="0" fillId="4" borderId="24" xfId="0" applyFill="1" applyBorder="1" applyAlignment="1" applyProtection="1">
      <alignment horizontal="left" vertical="center"/>
      <protection hidden="1"/>
    </xf>
    <xf numFmtId="0" fontId="0" fillId="4" borderId="25" xfId="0" applyFill="1" applyBorder="1" applyAlignment="1" applyProtection="1">
      <alignment horizontal="left" vertical="center"/>
      <protection hidden="1"/>
    </xf>
    <xf numFmtId="0" fontId="0" fillId="4" borderId="23" xfId="0" applyFill="1" applyBorder="1" applyAlignment="1" applyProtection="1">
      <alignment horizontal="left" vertical="center"/>
      <protection hidden="1"/>
    </xf>
    <xf numFmtId="0" fontId="0" fillId="4" borderId="24" xfId="0" applyFill="1" applyBorder="1" applyAlignment="1" applyProtection="1">
      <alignment horizontal="left" vertical="center"/>
      <protection locked="0"/>
    </xf>
    <xf numFmtId="0" fontId="0" fillId="4" borderId="25" xfId="0" applyFill="1" applyBorder="1" applyAlignment="1" applyProtection="1">
      <alignment horizontal="left" vertical="center"/>
      <protection locked="0"/>
    </xf>
    <xf numFmtId="0" fontId="0" fillId="4" borderId="23" xfId="0" applyFill="1" applyBorder="1" applyAlignment="1" applyProtection="1">
      <alignment horizontal="left" vertical="center"/>
      <protection locked="0"/>
    </xf>
    <xf numFmtId="0" fontId="0" fillId="6" borderId="24" xfId="0" applyFont="1" applyFill="1" applyBorder="1" applyAlignment="1" applyProtection="1">
      <alignment horizontal="right" vertical="center"/>
    </xf>
    <xf numFmtId="0" fontId="0" fillId="6" borderId="23" xfId="0" applyFont="1" applyFill="1" applyBorder="1" applyAlignment="1" applyProtection="1">
      <alignment horizontal="right" vertical="center"/>
    </xf>
    <xf numFmtId="0" fontId="2" fillId="7" borderId="15" xfId="0" applyFont="1" applyFill="1" applyBorder="1" applyAlignment="1" applyProtection="1">
      <alignment horizontal="center" vertical="center"/>
    </xf>
    <xf numFmtId="0" fontId="0" fillId="4" borderId="24" xfId="0" applyFill="1" applyBorder="1" applyAlignment="1" applyProtection="1">
      <alignment horizontal="center" vertical="center"/>
      <protection locked="0"/>
    </xf>
    <xf numFmtId="0" fontId="0" fillId="4" borderId="25" xfId="0" applyFill="1" applyBorder="1" applyAlignment="1" applyProtection="1">
      <alignment horizontal="center" vertical="center"/>
      <protection locked="0"/>
    </xf>
    <xf numFmtId="0" fontId="0" fillId="4" borderId="23" xfId="0" applyFill="1" applyBorder="1" applyAlignment="1" applyProtection="1">
      <alignment horizontal="center" vertical="center"/>
      <protection locked="0"/>
    </xf>
    <xf numFmtId="0" fontId="2" fillId="7" borderId="24" xfId="0" applyFont="1" applyFill="1" applyBorder="1" applyAlignment="1" applyProtection="1">
      <alignment horizontal="center" vertical="center"/>
    </xf>
    <xf numFmtId="0" fontId="2" fillId="7" borderId="25" xfId="0" applyFont="1" applyFill="1" applyBorder="1" applyAlignment="1" applyProtection="1">
      <alignment horizontal="center" vertical="center"/>
    </xf>
    <xf numFmtId="0" fontId="2" fillId="7" borderId="23" xfId="0" applyFont="1" applyFill="1" applyBorder="1" applyAlignment="1" applyProtection="1">
      <alignment horizontal="center" vertical="center"/>
    </xf>
    <xf numFmtId="0" fontId="0" fillId="4" borderId="15" xfId="0" applyFill="1" applyBorder="1" applyAlignment="1" applyProtection="1">
      <alignment horizontal="left" vertical="center"/>
      <protection locked="0"/>
    </xf>
    <xf numFmtId="168" fontId="2" fillId="6" borderId="24" xfId="0" applyNumberFormat="1" applyFont="1" applyFill="1" applyBorder="1" applyAlignment="1" applyProtection="1">
      <alignment horizontal="right" vertical="center" indent="1"/>
      <protection hidden="1"/>
    </xf>
    <xf numFmtId="168" fontId="2" fillId="6" borderId="25" xfId="0" applyNumberFormat="1" applyFont="1" applyFill="1" applyBorder="1" applyAlignment="1" applyProtection="1">
      <alignment horizontal="right" vertical="center" indent="1"/>
      <protection hidden="1"/>
    </xf>
    <xf numFmtId="168" fontId="2" fillId="6" borderId="23" xfId="0" applyNumberFormat="1" applyFont="1" applyFill="1" applyBorder="1" applyAlignment="1" applyProtection="1">
      <alignment horizontal="right" vertical="center" indent="1"/>
      <protection hidden="1"/>
    </xf>
    <xf numFmtId="15" fontId="0" fillId="4" borderId="24" xfId="0" applyNumberFormat="1" applyFill="1" applyBorder="1" applyAlignment="1" applyProtection="1">
      <alignment horizontal="center" vertical="center"/>
      <protection locked="0"/>
    </xf>
    <xf numFmtId="15" fontId="0" fillId="4" borderId="25" xfId="0" applyNumberFormat="1" applyFill="1" applyBorder="1" applyAlignment="1" applyProtection="1">
      <alignment horizontal="center" vertical="center"/>
      <protection locked="0"/>
    </xf>
    <xf numFmtId="15" fontId="0" fillId="4" borderId="23" xfId="0" applyNumberFormat="1" applyFill="1" applyBorder="1" applyAlignment="1" applyProtection="1">
      <alignment horizontal="center" vertical="center"/>
      <protection locked="0"/>
    </xf>
    <xf numFmtId="0" fontId="45" fillId="4" borderId="24" xfId="4" applyFill="1" applyBorder="1" applyAlignment="1" applyProtection="1">
      <alignment horizontal="center" vertical="center"/>
      <protection locked="0"/>
    </xf>
    <xf numFmtId="0" fontId="0" fillId="4" borderId="24" xfId="0" applyFill="1" applyBorder="1" applyAlignment="1" applyProtection="1">
      <alignment horizontal="left" vertical="center"/>
    </xf>
    <xf numFmtId="0" fontId="0" fillId="4" borderId="25" xfId="0" applyFill="1" applyBorder="1" applyAlignment="1" applyProtection="1">
      <alignment horizontal="left" vertical="center"/>
    </xf>
    <xf numFmtId="0" fontId="29" fillId="4" borderId="0" xfId="0" applyFont="1" applyFill="1" applyBorder="1" applyAlignment="1" applyProtection="1">
      <alignment horizontal="left" vertical="center"/>
    </xf>
    <xf numFmtId="0" fontId="35" fillId="6" borderId="23" xfId="0" applyFont="1" applyFill="1" applyBorder="1" applyAlignment="1" applyProtection="1">
      <alignment horizontal="center" vertical="center"/>
    </xf>
    <xf numFmtId="0" fontId="35" fillId="6" borderId="15" xfId="0" applyFont="1" applyFill="1" applyBorder="1" applyAlignment="1" applyProtection="1">
      <alignment horizontal="center" vertical="center"/>
    </xf>
    <xf numFmtId="0" fontId="0" fillId="4" borderId="0" xfId="0" applyFill="1" applyBorder="1" applyAlignment="1" applyProtection="1">
      <alignment horizontal="center" vertical="center"/>
    </xf>
    <xf numFmtId="0" fontId="40" fillId="10" borderId="29" xfId="0" applyFont="1" applyFill="1" applyBorder="1" applyAlignment="1" applyProtection="1">
      <alignment horizontal="center" vertical="center"/>
    </xf>
    <xf numFmtId="0" fontId="40" fillId="10" borderId="30" xfId="0" applyFont="1" applyFill="1" applyBorder="1" applyAlignment="1" applyProtection="1">
      <alignment horizontal="center" vertical="center"/>
    </xf>
    <xf numFmtId="0" fontId="29" fillId="4" borderId="0" xfId="0" applyFont="1" applyFill="1" applyBorder="1" applyAlignment="1" applyProtection="1">
      <alignment horizontal="left" vertical="center" wrapText="1"/>
    </xf>
    <xf numFmtId="0" fontId="0" fillId="4" borderId="15" xfId="0" applyFill="1" applyBorder="1" applyAlignment="1" applyProtection="1">
      <alignment horizontal="left" vertical="center"/>
    </xf>
    <xf numFmtId="0" fontId="36" fillId="6" borderId="23" xfId="0" applyFont="1" applyFill="1" applyBorder="1" applyAlignment="1" applyProtection="1">
      <alignment horizontal="center" vertical="center" wrapText="1"/>
    </xf>
    <xf numFmtId="0" fontId="36" fillId="6" borderId="15" xfId="0" applyFont="1" applyFill="1" applyBorder="1" applyAlignment="1" applyProtection="1">
      <alignment horizontal="center" vertical="center" wrapText="1"/>
    </xf>
    <xf numFmtId="0" fontId="0" fillId="4" borderId="23" xfId="0" applyFill="1" applyBorder="1" applyAlignment="1" applyProtection="1">
      <alignment horizontal="left" vertical="center"/>
    </xf>
    <xf numFmtId="0" fontId="35" fillId="6" borderId="27" xfId="0" applyFont="1" applyFill="1" applyBorder="1" applyAlignment="1" applyProtection="1">
      <alignment horizontal="center" vertical="center"/>
    </xf>
    <xf numFmtId="0" fontId="35" fillId="6" borderId="28" xfId="0" applyFont="1" applyFill="1" applyBorder="1" applyAlignment="1" applyProtection="1">
      <alignment horizontal="center" vertical="center"/>
    </xf>
    <xf numFmtId="0" fontId="0" fillId="4" borderId="28" xfId="0" applyFill="1" applyBorder="1" applyAlignment="1" applyProtection="1">
      <alignment horizontal="center" vertical="center"/>
      <protection locked="0"/>
    </xf>
    <xf numFmtId="168" fontId="0" fillId="4" borderId="15" xfId="0" applyNumberFormat="1" applyFill="1" applyBorder="1" applyAlignment="1" applyProtection="1">
      <alignment horizontal="center" vertical="center"/>
      <protection hidden="1"/>
    </xf>
    <xf numFmtId="0" fontId="35" fillId="6" borderId="24" xfId="0" applyFont="1" applyFill="1" applyBorder="1" applyAlignment="1" applyProtection="1">
      <alignment horizontal="center" vertical="center"/>
    </xf>
    <xf numFmtId="0" fontId="35" fillId="6" borderId="25" xfId="0" applyFont="1" applyFill="1" applyBorder="1" applyAlignment="1" applyProtection="1">
      <alignment horizontal="center" vertical="center"/>
    </xf>
    <xf numFmtId="0" fontId="36" fillId="6" borderId="24" xfId="0" applyFont="1" applyFill="1" applyBorder="1" applyAlignment="1" applyProtection="1">
      <alignment horizontal="center" vertical="center" wrapText="1"/>
    </xf>
    <xf numFmtId="0" fontId="36" fillId="6" borderId="25" xfId="0" applyFont="1" applyFill="1" applyBorder="1" applyAlignment="1" applyProtection="1">
      <alignment horizontal="center" vertical="center" wrapText="1"/>
    </xf>
    <xf numFmtId="0" fontId="35" fillId="10" borderId="26" xfId="0" applyFont="1" applyFill="1" applyBorder="1" applyAlignment="1" applyProtection="1">
      <alignment horizontal="center" vertical="center"/>
    </xf>
    <xf numFmtId="0" fontId="35" fillId="10" borderId="25" xfId="0" applyFont="1" applyFill="1" applyBorder="1" applyAlignment="1" applyProtection="1">
      <alignment horizontal="center" vertical="center"/>
    </xf>
    <xf numFmtId="0" fontId="45" fillId="4" borderId="15" xfId="4" applyFill="1" applyBorder="1" applyAlignment="1" applyProtection="1">
      <alignment horizontal="center" vertical="center"/>
    </xf>
    <xf numFmtId="0" fontId="12" fillId="4" borderId="0" xfId="5" applyFont="1" applyFill="1" applyAlignment="1" applyProtection="1">
      <alignment horizontal="center" wrapText="1"/>
    </xf>
    <xf numFmtId="0" fontId="40" fillId="11" borderId="15" xfId="0" applyFont="1" applyFill="1" applyBorder="1" applyAlignment="1" applyProtection="1">
      <alignment horizontal="center" vertical="center"/>
    </xf>
    <xf numFmtId="0" fontId="4" fillId="4" borderId="31" xfId="0" applyFont="1" applyFill="1" applyBorder="1" applyAlignment="1" applyProtection="1">
      <alignment horizontal="center"/>
    </xf>
    <xf numFmtId="0" fontId="4" fillId="4" borderId="32" xfId="0" applyFont="1" applyFill="1" applyBorder="1" applyAlignment="1" applyProtection="1">
      <alignment horizontal="center"/>
    </xf>
    <xf numFmtId="0" fontId="23" fillId="2" borderId="15" xfId="0" applyFont="1" applyFill="1" applyBorder="1" applyAlignment="1">
      <alignment horizontal="left" vertical="center"/>
    </xf>
    <xf numFmtId="0" fontId="21" fillId="2" borderId="15" xfId="0" applyFont="1" applyFill="1" applyBorder="1" applyAlignment="1">
      <alignment horizontal="left" vertical="center"/>
    </xf>
    <xf numFmtId="0" fontId="6" fillId="0" borderId="0" xfId="0" applyFont="1" applyAlignment="1">
      <alignment horizontal="center" vertical="center"/>
    </xf>
    <xf numFmtId="0" fontId="3" fillId="0" borderId="0" xfId="0" applyFont="1" applyAlignment="1">
      <alignment horizontal="left" vertical="top" wrapText="1"/>
    </xf>
  </cellXfs>
  <cellStyles count="7">
    <cellStyle name="ColLevel_1" xfId="2" builtinId="2" iLevel="0"/>
    <cellStyle name="Comma" xfId="3" builtinId="3"/>
    <cellStyle name="Hyperlink" xfId="4" builtinId="8"/>
    <cellStyle name="Normal" xfId="0" builtinId="0"/>
    <cellStyle name="Normal 2" xfId="5" xr:uid="{00000000-0005-0000-0000-000004000000}"/>
    <cellStyle name="Normal 3" xfId="6" xr:uid="{00000000-0005-0000-0000-000005000000}"/>
    <cellStyle name="RowLevel_1" xfId="1" builtinId="1" iLevel="0"/>
  </cellStyles>
  <dxfs count="70">
    <dxf>
      <fill>
        <patternFill patternType="solid">
          <fgColor indexed="64"/>
          <bgColor indexed="43"/>
        </patternFill>
      </fill>
      <alignment horizontal="right" vertical="bottom" textRotation="0" wrapText="0" indent="0" justifyLastLine="0" shrinkToFit="0" readingOrder="0"/>
      <protection locked="1" hidden="1"/>
    </dxf>
    <dxf>
      <fill>
        <patternFill patternType="solid">
          <fgColor indexed="64"/>
          <bgColor indexed="22"/>
        </patternFill>
      </fill>
      <protection locked="1" hidden="1"/>
    </dxf>
    <dxf>
      <font>
        <b val="0"/>
        <i val="0"/>
        <strike val="0"/>
        <condense val="0"/>
        <extend val="0"/>
        <outline val="0"/>
        <shadow val="0"/>
        <u val="none"/>
        <vertAlign val="baseline"/>
        <sz val="11"/>
        <color indexed="9"/>
        <name val="Calibri"/>
        <scheme val="none"/>
      </font>
      <protection locked="1" hidden="1"/>
    </dxf>
    <dxf>
      <fill>
        <patternFill patternType="none">
          <fgColor indexed="64"/>
          <bgColor indexed="65"/>
        </patternFill>
      </fill>
      <alignment horizontal="general" vertical="bottom" textRotation="0" wrapText="0" relativeIndent="0" justifyLastLine="0" shrinkToFit="0" readingOrder="0"/>
      <protection locked="1" hidden="1"/>
    </dxf>
    <dxf>
      <alignment horizontal="general" vertical="bottom" textRotation="0" wrapText="0" relativeIndent="0" justifyLastLine="0" shrinkToFit="0" readingOrder="0"/>
      <protection locked="1" hidden="1"/>
    </dxf>
    <dxf>
      <font>
        <b val="0"/>
        <i val="0"/>
        <strike val="0"/>
        <condense val="0"/>
        <extend val="0"/>
        <outline val="0"/>
        <shadow val="0"/>
        <u val="none"/>
        <vertAlign val="baseline"/>
        <sz val="11"/>
        <color indexed="9"/>
        <name val="Calibri"/>
        <scheme val="none"/>
      </font>
      <alignment horizontal="general" vertical="bottom" textRotation="0" wrapText="0" indent="0" justifyLastLine="0" shrinkToFit="0" readingOrder="0"/>
    </dxf>
    <dxf>
      <font>
        <b val="0"/>
        <i val="0"/>
        <strike val="0"/>
        <condense val="0"/>
        <extend val="0"/>
        <outline val="0"/>
        <shadow val="0"/>
        <u val="none"/>
        <vertAlign val="baseline"/>
        <sz val="10"/>
        <color indexed="8"/>
        <name val="Verdana"/>
        <scheme val="none"/>
      </font>
      <fill>
        <patternFill patternType="none">
          <fgColor indexed="64"/>
          <bgColor indexed="65"/>
        </patternFill>
      </fill>
      <alignment horizontal="general" vertical="bottom" textRotation="0" wrapText="0" indent="0" justifyLastLine="0" shrinkToFit="0" readingOrder="0"/>
      <protection locked="1" hidden="1"/>
    </dxf>
    <dxf>
      <font>
        <b val="0"/>
        <i val="0"/>
        <strike val="0"/>
        <condense val="0"/>
        <extend val="0"/>
        <outline val="0"/>
        <shadow val="0"/>
        <u val="none"/>
        <vertAlign val="baseline"/>
        <sz val="10"/>
        <color indexed="8"/>
        <name val="Verdana"/>
        <scheme val="none"/>
      </font>
      <fill>
        <patternFill patternType="none">
          <fgColor indexed="64"/>
          <bgColor indexed="65"/>
        </patternFill>
      </fill>
      <alignment horizontal="general" vertical="bottom" textRotation="0" wrapText="0" relativeIndent="0" justifyLastLine="0" shrinkToFit="0" readingOrder="0"/>
      <protection locked="1" hidden="1"/>
    </dxf>
    <dxf>
      <font>
        <b val="0"/>
        <i val="0"/>
        <strike val="0"/>
        <condense val="0"/>
        <extend val="0"/>
        <outline val="0"/>
        <shadow val="0"/>
        <u val="none"/>
        <vertAlign val="baseline"/>
        <sz val="10"/>
        <color indexed="8"/>
        <name val="Verdana"/>
        <scheme val="none"/>
      </font>
      <fill>
        <patternFill patternType="none">
          <fgColor indexed="64"/>
          <bgColor indexed="65"/>
        </patternFill>
      </fill>
      <alignment horizontal="general" vertical="bottom" textRotation="0" wrapText="0" indent="0" justifyLastLine="0" shrinkToFit="0" readingOrder="0"/>
      <border diagonalUp="0" diagonalDown="0" outline="0">
        <left/>
        <right/>
        <top/>
        <bottom style="thin">
          <color indexed="9"/>
        </bottom>
      </border>
      <protection locked="1" hidden="1"/>
    </dxf>
    <dxf>
      <border outline="0">
        <bottom style="thick">
          <color indexed="9"/>
        </bottom>
      </border>
    </dxf>
    <dxf>
      <font>
        <b/>
        <i val="0"/>
        <strike val="0"/>
        <condense val="0"/>
        <extend val="0"/>
        <outline val="0"/>
        <shadow val="0"/>
        <u val="none"/>
        <vertAlign val="baseline"/>
        <sz val="11"/>
        <color indexed="9"/>
        <name val="Calibri"/>
        <scheme val="none"/>
      </font>
      <fill>
        <patternFill patternType="none">
          <fgColor indexed="64"/>
          <bgColor indexed="65"/>
        </patternFill>
      </fill>
      <alignment horizontal="general" vertical="bottom" textRotation="0" wrapText="0" indent="0" justifyLastLine="0" shrinkToFit="0" readingOrder="0"/>
    </dxf>
    <dxf>
      <font>
        <color rgb="FF9C0006"/>
      </font>
      <fill>
        <patternFill>
          <bgColor rgb="FFFFC7CE"/>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ont>
        <color theme="0"/>
      </font>
    </dxf>
    <dxf>
      <font>
        <b/>
        <i val="0"/>
      </font>
      <fill>
        <patternFill>
          <bgColor theme="7" tint="0.79998168889431442"/>
        </patternFill>
      </fill>
    </dxf>
    <dxf>
      <font>
        <b/>
        <i val="0"/>
      </font>
      <fill>
        <patternFill>
          <bgColor theme="7" tint="0.79998168889431442"/>
        </patternFill>
      </fill>
    </dxf>
    <dxf>
      <font>
        <b/>
        <i val="0"/>
      </font>
      <fill>
        <patternFill>
          <bgColor theme="7" tint="0.79998168889431442"/>
        </patternFill>
      </fill>
    </dxf>
    <dxf>
      <font>
        <color theme="0" tint="-4.9989318521683403E-2"/>
      </font>
      <fill>
        <patternFill patternType="solid">
          <bgColor theme="0" tint="-4.9989318521683403E-2"/>
        </patternFill>
      </fill>
    </dxf>
    <dxf>
      <font>
        <color theme="0"/>
      </font>
    </dxf>
    <dxf>
      <font>
        <b/>
        <i val="0"/>
        <color rgb="FFC00000"/>
      </font>
    </dxf>
    <dxf>
      <font>
        <b/>
        <i val="0"/>
      </font>
      <fill>
        <patternFill>
          <bgColor theme="7" tint="0.79998168889431442"/>
        </patternFill>
      </fill>
    </dxf>
    <dxf>
      <font>
        <b/>
        <i val="0"/>
      </font>
      <fill>
        <patternFill>
          <bgColor theme="7" tint="0.79998168889431442"/>
        </patternFill>
      </fill>
    </dxf>
    <dxf>
      <font>
        <b/>
        <i val="0"/>
      </font>
      <fill>
        <patternFill>
          <bgColor theme="7" tint="0.79998168889431442"/>
        </patternFill>
      </fill>
    </dxf>
    <dxf>
      <font>
        <color theme="0" tint="-4.9989318521683403E-2"/>
      </font>
      <fill>
        <patternFill patternType="solid">
          <bgColor theme="0" tint="-4.9989318521683403E-2"/>
        </patternFill>
      </fill>
    </dxf>
    <dxf>
      <font>
        <b/>
        <i val="0"/>
      </font>
      <fill>
        <patternFill>
          <bgColor theme="7" tint="0.79998168889431442"/>
        </patternFill>
      </fill>
    </dxf>
    <dxf>
      <fill>
        <patternFill>
          <bgColor theme="0"/>
        </patternFill>
      </fill>
    </dxf>
    <dxf>
      <fill>
        <patternFill>
          <bgColor theme="5" tint="0.59996337778862885"/>
        </patternFill>
      </fill>
    </dxf>
    <dxf>
      <fill>
        <patternFill>
          <bgColor theme="5" tint="0.59996337778862885"/>
        </patternFill>
      </fill>
    </dxf>
    <dxf>
      <font>
        <b/>
        <i val="0"/>
      </font>
      <fill>
        <patternFill>
          <bgColor theme="7" tint="0.7999816888943144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ont>
        <b/>
        <i val="0"/>
      </font>
      <fill>
        <patternFill>
          <bgColor theme="7" tint="0.79998168889431442"/>
        </patternFill>
      </fill>
    </dxf>
    <dxf>
      <font>
        <color theme="0" tint="-4.9989318521683403E-2"/>
      </font>
      <fill>
        <patternFill patternType="solid">
          <bgColor theme="0" tint="-4.9989318521683403E-2"/>
        </patternFill>
      </fill>
    </dxf>
    <dxf>
      <font>
        <b/>
        <i val="0"/>
      </font>
      <fill>
        <patternFill>
          <bgColor theme="7" tint="0.79998168889431442"/>
        </patternFill>
      </fill>
    </dxf>
    <dxf>
      <font>
        <color theme="0"/>
      </font>
      <fill>
        <patternFill patternType="none">
          <bgColor indexed="65"/>
        </patternFill>
      </fill>
    </dxf>
    <dxf>
      <font>
        <b/>
        <i val="0"/>
      </font>
      <fill>
        <patternFill>
          <bgColor theme="7" tint="0.79998168889431442"/>
        </patternFill>
      </fill>
    </dxf>
    <dxf>
      <font>
        <color theme="0" tint="-0.14996795556505021"/>
      </font>
    </dxf>
    <dxf>
      <font>
        <color theme="0"/>
      </font>
    </dxf>
    <dxf>
      <font>
        <color theme="0"/>
      </font>
    </dxf>
    <dxf>
      <font>
        <b/>
        <i val="0"/>
      </font>
      <fill>
        <patternFill>
          <bgColor theme="7" tint="0.79998168889431442"/>
        </patternFill>
      </fill>
    </dxf>
    <dxf>
      <font>
        <color theme="0" tint="-4.9989318521683403E-2"/>
      </font>
      <fill>
        <patternFill patternType="solid">
          <bgColor theme="0" tint="-4.9989318521683403E-2"/>
        </patternFill>
      </fill>
    </dxf>
    <dxf>
      <font>
        <b/>
        <i val="0"/>
      </font>
      <fill>
        <patternFill>
          <bgColor theme="7" tint="0.79998168889431442"/>
        </patternFill>
      </fill>
    </dxf>
    <dxf>
      <font>
        <b/>
        <i val="0"/>
        <color rgb="FFC00000"/>
      </font>
      <fill>
        <patternFill>
          <bgColor theme="0" tint="-0.14996795556505021"/>
        </patternFill>
      </fill>
    </dxf>
    <dxf>
      <font>
        <b/>
        <i val="0"/>
        <color rgb="FFC00000"/>
      </font>
      <fill>
        <patternFill>
          <bgColor theme="0" tint="-0.14996795556505021"/>
        </patternFill>
      </fill>
    </dxf>
    <dxf>
      <font>
        <color theme="0"/>
      </font>
      <fill>
        <patternFill>
          <fgColor theme="0"/>
          <bgColor theme="0"/>
        </patternFill>
      </fill>
      <border>
        <left/>
        <right/>
        <top/>
        <bottom/>
      </border>
    </dxf>
    <dxf>
      <font>
        <color theme="0"/>
      </font>
      <fill>
        <patternFill>
          <fgColor theme="0"/>
          <bgColor theme="0"/>
        </patternFill>
      </fill>
      <border>
        <left/>
        <right/>
        <top/>
        <bottom/>
      </border>
    </dxf>
    <dxf>
      <font>
        <color theme="0"/>
      </font>
      <fill>
        <patternFill>
          <fgColor theme="0"/>
          <bgColor theme="0"/>
        </patternFill>
      </fill>
      <border>
        <left/>
        <right/>
        <top/>
        <bottom/>
      </border>
    </dxf>
    <dxf>
      <font>
        <b/>
        <i val="0"/>
        <color rgb="FFC00000"/>
      </font>
    </dxf>
    <dxf>
      <font>
        <color theme="0"/>
      </font>
      <fill>
        <patternFill>
          <fgColor theme="0"/>
          <bgColor theme="0"/>
        </patternFill>
      </fill>
      <border>
        <left/>
        <right/>
        <top/>
        <bottom/>
      </border>
    </dxf>
    <dxf>
      <font>
        <color rgb="FF7030A0"/>
      </font>
    </dxf>
    <dxf>
      <font>
        <color theme="0"/>
      </font>
      <fill>
        <patternFill>
          <fgColor theme="0"/>
          <bgColor theme="0"/>
        </patternFill>
      </fill>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ctrlProps/ctrlProp1.xml><?xml version="1.0" encoding="utf-8"?>
<formControlPr xmlns="http://schemas.microsoft.com/office/spreadsheetml/2009/9/main" objectType="GBox"/>
</file>

<file path=xl/ctrlProps/ctrlProp10.xml><?xml version="1.0" encoding="utf-8"?>
<formControlPr xmlns="http://schemas.microsoft.com/office/spreadsheetml/2009/9/main" objectType="GBox"/>
</file>

<file path=xl/ctrlProps/ctrlProp11.xml><?xml version="1.0" encoding="utf-8"?>
<formControlPr xmlns="http://schemas.microsoft.com/office/spreadsheetml/2009/9/main" objectType="CheckBox" fmlaLink="$L$51" lockText="1"/>
</file>

<file path=xl/ctrlProps/ctrlProp12.xml><?xml version="1.0" encoding="utf-8"?>
<formControlPr xmlns="http://schemas.microsoft.com/office/spreadsheetml/2009/9/main" objectType="GBox"/>
</file>

<file path=xl/ctrlProps/ctrlProp13.xml><?xml version="1.0" encoding="utf-8"?>
<formControlPr xmlns="http://schemas.microsoft.com/office/spreadsheetml/2009/9/main" objectType="Radio" lockText="1"/>
</file>

<file path=xl/ctrlProps/ctrlProp2.xml><?xml version="1.0" encoding="utf-8"?>
<formControlPr xmlns="http://schemas.microsoft.com/office/spreadsheetml/2009/9/main" objectType="Radio" checked="Checked" firstButton="1" fmlaLink="$B8" lockText="1"/>
</file>

<file path=xl/ctrlProps/ctrlProp3.xml><?xml version="1.0" encoding="utf-8"?>
<formControlPr xmlns="http://schemas.microsoft.com/office/spreadsheetml/2009/9/main" objectType="Radio" lockText="1"/>
</file>

<file path=xl/ctrlProps/ctrlProp4.xml><?xml version="1.0" encoding="utf-8"?>
<formControlPr xmlns="http://schemas.microsoft.com/office/spreadsheetml/2009/9/main" objectType="Radio" lockText="1"/>
</file>

<file path=xl/ctrlProps/ctrlProp5.xml><?xml version="1.0" encoding="utf-8"?>
<formControlPr xmlns="http://schemas.microsoft.com/office/spreadsheetml/2009/9/main" objectType="GBox"/>
</file>

<file path=xl/ctrlProps/ctrlProp6.xml><?xml version="1.0" encoding="utf-8"?>
<formControlPr xmlns="http://schemas.microsoft.com/office/spreadsheetml/2009/9/main" objectType="CheckBox" fmlaLink="$K$51" lockText="1"/>
</file>

<file path=xl/ctrlProps/ctrlProp7.xml><?xml version="1.0" encoding="utf-8"?>
<formControlPr xmlns="http://schemas.microsoft.com/office/spreadsheetml/2009/9/main" objectType="GBox"/>
</file>

<file path=xl/ctrlProps/ctrlProp8.xml><?xml version="1.0" encoding="utf-8"?>
<formControlPr xmlns="http://schemas.microsoft.com/office/spreadsheetml/2009/9/main" objectType="Radio" firstButton="1" fmlaLink="$B13" lockText="1"/>
</file>

<file path=xl/ctrlProps/ctrlProp9.xml><?xml version="1.0" encoding="utf-8"?>
<formControlPr xmlns="http://schemas.microsoft.com/office/spreadsheetml/2009/9/main" objectType="Radio" checked="Checked"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5</xdr:row>
          <xdr:rowOff>57150</xdr:rowOff>
        </xdr:from>
        <xdr:to>
          <xdr:col>10</xdr:col>
          <xdr:colOff>314325</xdr:colOff>
          <xdr:row>7</xdr:row>
          <xdr:rowOff>180975</xdr:rowOff>
        </xdr:to>
        <xdr:sp macro="" textlink="">
          <xdr:nvSpPr>
            <xdr:cNvPr id="1043" name="Group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409575</xdr:colOff>
          <xdr:row>5</xdr:row>
          <xdr:rowOff>180975</xdr:rowOff>
        </xdr:from>
        <xdr:to>
          <xdr:col>8</xdr:col>
          <xdr:colOff>9525</xdr:colOff>
          <xdr:row>7</xdr:row>
          <xdr:rowOff>19050</xdr:rowOff>
        </xdr:to>
        <xdr:sp macro="" textlink="">
          <xdr:nvSpPr>
            <xdr:cNvPr id="1044" name="Option Butto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390525</xdr:colOff>
          <xdr:row>5</xdr:row>
          <xdr:rowOff>180975</xdr:rowOff>
        </xdr:from>
        <xdr:to>
          <xdr:col>8</xdr:col>
          <xdr:colOff>1009650</xdr:colOff>
          <xdr:row>7</xdr:row>
          <xdr:rowOff>19050</xdr:rowOff>
        </xdr:to>
        <xdr:sp macro="" textlink="">
          <xdr:nvSpPr>
            <xdr:cNvPr id="1045" name="Option Button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5</xdr:row>
          <xdr:rowOff>171450</xdr:rowOff>
        </xdr:from>
        <xdr:to>
          <xdr:col>10</xdr:col>
          <xdr:colOff>238125</xdr:colOff>
          <xdr:row>7</xdr:row>
          <xdr:rowOff>38100</xdr:rowOff>
        </xdr:to>
        <xdr:sp macro="" textlink="">
          <xdr:nvSpPr>
            <xdr:cNvPr id="1046" name="Option Button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Unsure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11</xdr:col>
          <xdr:colOff>466725</xdr:colOff>
          <xdr:row>48</xdr:row>
          <xdr:rowOff>9525</xdr:rowOff>
        </xdr:to>
        <xdr:sp macro="" textlink="">
          <xdr:nvSpPr>
            <xdr:cNvPr id="1055" name="Group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46</xdr:row>
          <xdr:rowOff>57150</xdr:rowOff>
        </xdr:from>
        <xdr:to>
          <xdr:col>11</xdr:col>
          <xdr:colOff>390525</xdr:colOff>
          <xdr:row>47</xdr:row>
          <xdr:rowOff>114300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57150</xdr:rowOff>
        </xdr:from>
        <xdr:to>
          <xdr:col>10</xdr:col>
          <xdr:colOff>314325</xdr:colOff>
          <xdr:row>12</xdr:row>
          <xdr:rowOff>180975</xdr:rowOff>
        </xdr:to>
        <xdr:sp macro="" textlink="">
          <xdr:nvSpPr>
            <xdr:cNvPr id="1063" name="Group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400050</xdr:colOff>
          <xdr:row>11</xdr:row>
          <xdr:rowOff>0</xdr:rowOff>
        </xdr:from>
        <xdr:to>
          <xdr:col>8</xdr:col>
          <xdr:colOff>857250</xdr:colOff>
          <xdr:row>12</xdr:row>
          <xdr:rowOff>28575</xdr:rowOff>
        </xdr:to>
        <xdr:sp macro="" textlink="">
          <xdr:nvSpPr>
            <xdr:cNvPr id="1064" name="Option Button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11</xdr:row>
          <xdr:rowOff>0</xdr:rowOff>
        </xdr:from>
        <xdr:to>
          <xdr:col>7</xdr:col>
          <xdr:colOff>971550</xdr:colOff>
          <xdr:row>12</xdr:row>
          <xdr:rowOff>28575</xdr:rowOff>
        </xdr:to>
        <xdr:sp macro="" textlink="">
          <xdr:nvSpPr>
            <xdr:cNvPr id="1065" name="Option Button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9525</xdr:rowOff>
        </xdr:from>
        <xdr:to>
          <xdr:col>11</xdr:col>
          <xdr:colOff>466725</xdr:colOff>
          <xdr:row>49</xdr:row>
          <xdr:rowOff>180975</xdr:rowOff>
        </xdr:to>
        <xdr:sp macro="" textlink="">
          <xdr:nvSpPr>
            <xdr:cNvPr id="1068" name="Group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48</xdr:row>
          <xdr:rowOff>66675</xdr:rowOff>
        </xdr:from>
        <xdr:to>
          <xdr:col>11</xdr:col>
          <xdr:colOff>457200</xdr:colOff>
          <xdr:row>49</xdr:row>
          <xdr:rowOff>95250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180975</xdr:rowOff>
        </xdr:from>
        <xdr:to>
          <xdr:col>11</xdr:col>
          <xdr:colOff>466725</xdr:colOff>
          <xdr:row>48</xdr:row>
          <xdr:rowOff>9525</xdr:rowOff>
        </xdr:to>
        <xdr:sp macro="" textlink="">
          <xdr:nvSpPr>
            <xdr:cNvPr id="1070" name="Group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11</xdr:row>
          <xdr:rowOff>0</xdr:rowOff>
        </xdr:from>
        <xdr:to>
          <xdr:col>10</xdr:col>
          <xdr:colOff>142875</xdr:colOff>
          <xdr:row>12</xdr:row>
          <xdr:rowOff>28575</xdr:rowOff>
        </xdr:to>
        <xdr:sp macro="" textlink="">
          <xdr:nvSpPr>
            <xdr:cNvPr id="1071" name="Option Button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Unsure</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taff.lse.ac.uk\guillot\Users\herlihym\Desktop\file:\C:\Users\IBRAHIMF\AppData\Local\Microsoft\Windows\Temporary%20Internet%20Files\Content.Outlook\T27S7HWI\Anne%20Laski%20March%202014%20Aptos%20V-Coded.prn"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rimary.lse.ac.uk\igc\IGC%20HUB\Systems%20Project\SPEAR%20Project%20query.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imary.lse.ac.uk\igc\IGC%20COUNTRY%20PROGRAMME\COUNTRY%20WORKPLANS\Consolidated%20workplans\Consolidated%20workplan%20-%20LATES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Expenses"/>
      <sheetName val="Summary Info"/>
      <sheetName val="Expenses"/>
      <sheetName val="Terms"/>
      <sheetName val="G5"/>
      <sheetName val="Sheet1"/>
      <sheetName val="Openlink -1"/>
      <sheetName val="Anne Laski March 2014 Aptos V-C"/>
      <sheetName val="Sheet3"/>
    </sheetNames>
    <sheetDataSet>
      <sheetData sheetId="0" refreshError="1"/>
      <sheetData sheetId="1"/>
      <sheetData sheetId="2"/>
      <sheetData sheetId="3">
        <row r="6">
          <cell r="A6" t="str">
            <v>Country Prog/Agriculture</v>
          </cell>
          <cell r="D6" t="str">
            <v>Afghanistan</v>
          </cell>
          <cell r="L6" t="str">
            <v>Agriculture</v>
          </cell>
          <cell r="AE6" t="str">
            <v>Accommodation/Subsistence</v>
          </cell>
          <cell r="AL6">
            <v>40544</v>
          </cell>
          <cell r="AP6" t="str">
            <v>CONSULTANCY</v>
          </cell>
        </row>
        <row r="7">
          <cell r="A7" t="str">
            <v>Country Prog/Climate change, enviro and nat res</v>
          </cell>
          <cell r="D7" t="str">
            <v>Bangladesh</v>
          </cell>
          <cell r="L7" t="str">
            <v>Climate change, environment and natural resources</v>
          </cell>
          <cell r="AE7" t="str">
            <v>Annual Audits</v>
          </cell>
          <cell r="AL7">
            <v>40545</v>
          </cell>
          <cell r="AP7" t="str">
            <v>CORE STAFF</v>
          </cell>
        </row>
        <row r="8">
          <cell r="A8" t="str">
            <v>Country Prog/Finance</v>
          </cell>
          <cell r="D8" t="str">
            <v>Cross-country (engagement countries)</v>
          </cell>
          <cell r="L8" t="str">
            <v>Finance</v>
          </cell>
          <cell r="AE8" t="str">
            <v>Bank Charges (Unrecoverable)</v>
          </cell>
          <cell r="AL8">
            <v>40546</v>
          </cell>
          <cell r="AP8" t="str">
            <v>FINANCIAL AGREEMENT</v>
          </cell>
        </row>
        <row r="9">
          <cell r="A9" t="str">
            <v>Country Prog/Firm capabilities</v>
          </cell>
          <cell r="D9" t="str">
            <v xml:space="preserve">Cross-country (including both engagement and non-engagement countries) </v>
          </cell>
          <cell r="L9" t="str">
            <v>Firm capabilities</v>
          </cell>
          <cell r="AE9" t="str">
            <v>Books</v>
          </cell>
          <cell r="AL9">
            <v>40547</v>
          </cell>
          <cell r="AP9" t="str">
            <v>INSTITUTIONAL</v>
          </cell>
        </row>
        <row r="10">
          <cell r="A10" t="str">
            <v>Country Prog/Gov, accountability and political economy</v>
          </cell>
          <cell r="D10" t="str">
            <v>Ethiopia</v>
          </cell>
          <cell r="L10" t="str">
            <v>Governance, accountability and political economy</v>
          </cell>
          <cell r="AE10" t="str">
            <v>Communication Costs (ICT, Publication, Media)</v>
          </cell>
          <cell r="AL10">
            <v>40548</v>
          </cell>
          <cell r="AP10" t="str">
            <v>NON-CORE STAFF</v>
          </cell>
        </row>
        <row r="11">
          <cell r="A11" t="str">
            <v>Country Prog/Human capital</v>
          </cell>
          <cell r="D11" t="str">
            <v xml:space="preserve">Fragile States </v>
          </cell>
          <cell r="L11" t="str">
            <v>Human capital</v>
          </cell>
          <cell r="AE11" t="str">
            <v>Country Office Refurbishment</v>
          </cell>
          <cell r="AL11">
            <v>40549</v>
          </cell>
          <cell r="AP11" t="str">
            <v>RAPID RESPONSE</v>
          </cell>
        </row>
        <row r="12">
          <cell r="A12" t="str">
            <v>Country Prog/Inclusive Growth</v>
          </cell>
          <cell r="D12" t="str">
            <v>Ghana</v>
          </cell>
          <cell r="L12" t="str">
            <v>Infrastructure and urbanisation</v>
          </cell>
          <cell r="AE12" t="str">
            <v>Country Tax and Regulatory Advice</v>
          </cell>
          <cell r="AL12">
            <v>40550</v>
          </cell>
        </row>
        <row r="13">
          <cell r="A13" t="str">
            <v>Country Prog/Infrastructure and urbanisation</v>
          </cell>
          <cell r="D13" t="str">
            <v>India - Bihar</v>
          </cell>
          <cell r="L13" t="str">
            <v>Macroeconomics</v>
          </cell>
          <cell r="AE13" t="str">
            <v>Emergency Medical Insurance</v>
          </cell>
          <cell r="AL13">
            <v>40551</v>
          </cell>
        </row>
        <row r="14">
          <cell r="A14" t="str">
            <v>Country Prog/Macroeconomics</v>
          </cell>
          <cell r="D14" t="str">
            <v>India - Central</v>
          </cell>
          <cell r="L14" t="str">
            <v>State capabilites</v>
          </cell>
          <cell r="AE14" t="str">
            <v>Growth Week</v>
          </cell>
          <cell r="AL14">
            <v>40552</v>
          </cell>
        </row>
        <row r="15">
          <cell r="A15" t="str">
            <v>Country Prog/No Theme</v>
          </cell>
          <cell r="D15" t="str">
            <v>Liberia</v>
          </cell>
          <cell r="L15" t="str">
            <v>Trade</v>
          </cell>
          <cell r="AE15" t="str">
            <v>ICE Sick Leave and Holiday</v>
          </cell>
          <cell r="AL15">
            <v>40553</v>
          </cell>
        </row>
        <row r="16">
          <cell r="A16" t="str">
            <v>Country Prog/State capabilites</v>
          </cell>
          <cell r="D16" t="str">
            <v>Mozambique</v>
          </cell>
          <cell r="L16" t="str">
            <v>No Theme</v>
          </cell>
          <cell r="AE16" t="str">
            <v>IGC Websites</v>
          </cell>
          <cell r="AL16">
            <v>40554</v>
          </cell>
        </row>
        <row r="17">
          <cell r="A17" t="str">
            <v>Country Prog/Trade</v>
          </cell>
          <cell r="D17" t="str">
            <v>Nepal</v>
          </cell>
          <cell r="L17" t="str">
            <v>Inclusive Growth</v>
          </cell>
          <cell r="AE17" t="str">
            <v>In-Country Cash Mgt &amp;Employment</v>
          </cell>
          <cell r="AL17">
            <v>40555</v>
          </cell>
        </row>
        <row r="18">
          <cell r="A18" t="str">
            <v>Country Prog/Policy Engagement</v>
          </cell>
          <cell r="D18" t="str">
            <v>Nigeria</v>
          </cell>
          <cell r="AE18" t="str">
            <v>In-Country Travel</v>
          </cell>
          <cell r="AL18">
            <v>40556</v>
          </cell>
        </row>
        <row r="19">
          <cell r="A19" t="str">
            <v>Hub</v>
          </cell>
          <cell r="D19" t="str">
            <v>Non-country-related expenses (e.g. US-based events, non-country-specific research, Research Programme fees…)</v>
          </cell>
          <cell r="AE19" t="str">
            <v>International Flights</v>
          </cell>
          <cell r="AL19">
            <v>40557</v>
          </cell>
        </row>
        <row r="20">
          <cell r="A20" t="str">
            <v>Policy Eng./Agriculture</v>
          </cell>
          <cell r="D20" t="str">
            <v>Non-Engagement Countries (case studies, specific research)</v>
          </cell>
          <cell r="AE20" t="str">
            <v>Meeting Venue</v>
          </cell>
          <cell r="AL20">
            <v>40558</v>
          </cell>
        </row>
        <row r="21">
          <cell r="A21" t="str">
            <v>Policy Eng./Climate change, enviro and nat res</v>
          </cell>
          <cell r="D21" t="str">
            <v>Pakistan</v>
          </cell>
          <cell r="AE21" t="str">
            <v>Misc. Expenditure</v>
          </cell>
          <cell r="AL21">
            <v>40559</v>
          </cell>
        </row>
        <row r="22">
          <cell r="A22" t="str">
            <v>Policy Eng./Finance</v>
          </cell>
          <cell r="D22" t="str">
            <v>Rwanda</v>
          </cell>
          <cell r="AE22" t="str">
            <v>Miscellaneous Research Programme Meetings</v>
          </cell>
          <cell r="AL22">
            <v>40560</v>
          </cell>
        </row>
        <row r="23">
          <cell r="A23" t="str">
            <v>Policy Eng./Firm capabilities</v>
          </cell>
          <cell r="D23" t="str">
            <v>Sierra Leone</v>
          </cell>
          <cell r="AE23" t="str">
            <v>Non-recoverable visa costs</v>
          </cell>
          <cell r="AL23">
            <v>40561</v>
          </cell>
        </row>
        <row r="24">
          <cell r="A24" t="str">
            <v>Policy Eng./Gov, accountability and political economy</v>
          </cell>
          <cell r="D24" t="str">
            <v>South Sudan</v>
          </cell>
          <cell r="AE24" t="str">
            <v>Office Equipment</v>
          </cell>
          <cell r="AL24">
            <v>40562</v>
          </cell>
        </row>
        <row r="25">
          <cell r="A25" t="str">
            <v>Policy Eng./Human capital</v>
          </cell>
          <cell r="D25" t="str">
            <v>Tanzania</v>
          </cell>
          <cell r="AE25" t="str">
            <v>Office Running Costs</v>
          </cell>
          <cell r="AL25">
            <v>40563</v>
          </cell>
        </row>
        <row r="26">
          <cell r="A26" t="str">
            <v>Policy Eng./Inclusive Growth</v>
          </cell>
          <cell r="D26" t="str">
            <v>Uganda</v>
          </cell>
          <cell r="AE26" t="str">
            <v>Office Space and Services/Rent</v>
          </cell>
          <cell r="AL26">
            <v>40564</v>
          </cell>
        </row>
        <row r="27">
          <cell r="A27" t="str">
            <v>Policy Eng./Infrastructure and urbanisation</v>
          </cell>
          <cell r="D27" t="str">
            <v>Zambia</v>
          </cell>
          <cell r="AE27" t="str">
            <v>Other Non-recoverable costs</v>
          </cell>
          <cell r="AL27">
            <v>40565</v>
          </cell>
        </row>
        <row r="28">
          <cell r="A28" t="str">
            <v>Policy Eng./Macroeconomics</v>
          </cell>
          <cell r="D28" t="str">
            <v>Myanmar</v>
          </cell>
          <cell r="AE28" t="str">
            <v>Partner institution Overhead Charge</v>
          </cell>
          <cell r="AL28">
            <v>40566</v>
          </cell>
        </row>
        <row r="29">
          <cell r="A29" t="str">
            <v>Policy Eng./No Theme</v>
          </cell>
          <cell r="D29" t="str">
            <v>Malawi</v>
          </cell>
          <cell r="AE29" t="str">
            <v>Publications  &amp; Media</v>
          </cell>
          <cell r="AL29">
            <v>40567</v>
          </cell>
        </row>
        <row r="30">
          <cell r="A30" t="str">
            <v>Policy Eng./State capabilites</v>
          </cell>
          <cell r="AE30" t="str">
            <v>Rapid Response</v>
          </cell>
          <cell r="AL30">
            <v>40568</v>
          </cell>
        </row>
        <row r="31">
          <cell r="A31" t="str">
            <v>Policy Eng./Trade</v>
          </cell>
          <cell r="AE31" t="str">
            <v>Recruitment Costs</v>
          </cell>
          <cell r="AL31">
            <v>40569</v>
          </cell>
        </row>
        <row r="32">
          <cell r="A32" t="str">
            <v>Policy Eng./Policy Engagement</v>
          </cell>
          <cell r="AE32" t="str">
            <v>Regional Conferences Africa</v>
          </cell>
          <cell r="AL32">
            <v>40570</v>
          </cell>
        </row>
        <row r="33">
          <cell r="A33" t="str">
            <v>Research Prog/Agriculture</v>
          </cell>
          <cell r="AE33" t="str">
            <v>Regional Conferences Asia</v>
          </cell>
          <cell r="AL33">
            <v>40571</v>
          </cell>
        </row>
        <row r="34">
          <cell r="A34" t="str">
            <v>Research Prog/Climate change, enviro and nat res</v>
          </cell>
          <cell r="AE34" t="str">
            <v>Research Materials</v>
          </cell>
          <cell r="AL34">
            <v>40572</v>
          </cell>
        </row>
        <row r="35">
          <cell r="A35" t="str">
            <v>Research Prog/Finance</v>
          </cell>
          <cell r="AE35" t="str">
            <v>Subscription/Purchase of Data</v>
          </cell>
          <cell r="AL35">
            <v>40573</v>
          </cell>
        </row>
        <row r="36">
          <cell r="A36" t="str">
            <v>Research Prog/Firm capabilities</v>
          </cell>
          <cell r="AE36" t="str">
            <v>Survey and Field Work</v>
          </cell>
          <cell r="AL36">
            <v>40574</v>
          </cell>
        </row>
        <row r="37">
          <cell r="A37" t="str">
            <v>Research Prog/Gov, accountability and political economy</v>
          </cell>
          <cell r="AE37" t="str">
            <v>Systems Design and Build</v>
          </cell>
          <cell r="AL37">
            <v>40575</v>
          </cell>
        </row>
        <row r="38">
          <cell r="A38" t="str">
            <v>Research Prog/Human capital</v>
          </cell>
          <cell r="AE38" t="str">
            <v>UK Travel</v>
          </cell>
          <cell r="AL38">
            <v>40576</v>
          </cell>
        </row>
        <row r="39">
          <cell r="A39" t="str">
            <v>Research Prog/Inclusive Growth</v>
          </cell>
          <cell r="AL39">
            <v>40577</v>
          </cell>
        </row>
        <row r="40">
          <cell r="A40" t="str">
            <v>Research Prog/Infrastructure and urbanisation</v>
          </cell>
          <cell r="AL40">
            <v>40578</v>
          </cell>
        </row>
        <row r="41">
          <cell r="A41" t="str">
            <v>Research Prog/Macroeconomics</v>
          </cell>
          <cell r="AL41">
            <v>40579</v>
          </cell>
        </row>
        <row r="42">
          <cell r="A42" t="str">
            <v>Research Prog/No Theme</v>
          </cell>
          <cell r="AL42">
            <v>40580</v>
          </cell>
        </row>
        <row r="43">
          <cell r="A43" t="str">
            <v>Research Prog/State capabilites</v>
          </cell>
          <cell r="AL43">
            <v>40581</v>
          </cell>
        </row>
        <row r="44">
          <cell r="A44" t="str">
            <v>Research Prog/Trade</v>
          </cell>
          <cell r="AL44">
            <v>40582</v>
          </cell>
        </row>
        <row r="45">
          <cell r="A45" t="str">
            <v>Research Prog/Policy Engagement</v>
          </cell>
          <cell r="AL45">
            <v>40583</v>
          </cell>
        </row>
        <row r="46">
          <cell r="AL46">
            <v>40584</v>
          </cell>
        </row>
        <row r="47">
          <cell r="AL47">
            <v>40585</v>
          </cell>
        </row>
        <row r="48">
          <cell r="AL48">
            <v>40586</v>
          </cell>
        </row>
        <row r="49">
          <cell r="AL49">
            <v>40587</v>
          </cell>
        </row>
        <row r="50">
          <cell r="AL50">
            <v>40588</v>
          </cell>
        </row>
        <row r="51">
          <cell r="AL51">
            <v>40589</v>
          </cell>
        </row>
        <row r="52">
          <cell r="AL52">
            <v>40590</v>
          </cell>
        </row>
        <row r="53">
          <cell r="AL53">
            <v>40591</v>
          </cell>
        </row>
        <row r="54">
          <cell r="AL54">
            <v>40592</v>
          </cell>
        </row>
        <row r="55">
          <cell r="AL55">
            <v>40593</v>
          </cell>
        </row>
        <row r="56">
          <cell r="AL56">
            <v>40594</v>
          </cell>
        </row>
        <row r="57">
          <cell r="AL57">
            <v>40595</v>
          </cell>
        </row>
        <row r="58">
          <cell r="AL58">
            <v>40596</v>
          </cell>
        </row>
        <row r="59">
          <cell r="AL59">
            <v>40597</v>
          </cell>
        </row>
        <row r="60">
          <cell r="AL60">
            <v>40598</v>
          </cell>
        </row>
        <row r="61">
          <cell r="AL61">
            <v>40599</v>
          </cell>
        </row>
        <row r="62">
          <cell r="AL62">
            <v>40600</v>
          </cell>
        </row>
        <row r="63">
          <cell r="AL63">
            <v>40601</v>
          </cell>
        </row>
        <row r="64">
          <cell r="AL64">
            <v>40602</v>
          </cell>
        </row>
        <row r="65">
          <cell r="AL65">
            <v>40603</v>
          </cell>
        </row>
        <row r="66">
          <cell r="AL66">
            <v>40604</v>
          </cell>
        </row>
        <row r="67">
          <cell r="AL67">
            <v>40605</v>
          </cell>
        </row>
        <row r="68">
          <cell r="AL68">
            <v>40606</v>
          </cell>
        </row>
        <row r="69">
          <cell r="AL69">
            <v>40607</v>
          </cell>
        </row>
        <row r="70">
          <cell r="AL70">
            <v>40608</v>
          </cell>
        </row>
        <row r="71">
          <cell r="AL71">
            <v>40609</v>
          </cell>
        </row>
        <row r="72">
          <cell r="AL72">
            <v>40610</v>
          </cell>
        </row>
        <row r="73">
          <cell r="AL73">
            <v>40611</v>
          </cell>
        </row>
        <row r="74">
          <cell r="AL74">
            <v>40612</v>
          </cell>
        </row>
        <row r="75">
          <cell r="AL75">
            <v>40613</v>
          </cell>
        </row>
        <row r="76">
          <cell r="AL76">
            <v>40614</v>
          </cell>
        </row>
        <row r="77">
          <cell r="AL77">
            <v>40615</v>
          </cell>
        </row>
        <row r="78">
          <cell r="AL78">
            <v>40616</v>
          </cell>
        </row>
        <row r="79">
          <cell r="AL79">
            <v>40617</v>
          </cell>
        </row>
        <row r="80">
          <cell r="AL80">
            <v>40618</v>
          </cell>
        </row>
        <row r="81">
          <cell r="AL81">
            <v>40619</v>
          </cell>
        </row>
        <row r="82">
          <cell r="AL82">
            <v>40620</v>
          </cell>
        </row>
        <row r="83">
          <cell r="AL83">
            <v>40621</v>
          </cell>
        </row>
        <row r="84">
          <cell r="AL84">
            <v>40622</v>
          </cell>
        </row>
        <row r="85">
          <cell r="AL85">
            <v>40623</v>
          </cell>
        </row>
        <row r="86">
          <cell r="AL86">
            <v>40624</v>
          </cell>
        </row>
        <row r="87">
          <cell r="AL87">
            <v>40625</v>
          </cell>
        </row>
        <row r="88">
          <cell r="AL88">
            <v>40626</v>
          </cell>
        </row>
        <row r="89">
          <cell r="AL89">
            <v>40627</v>
          </cell>
        </row>
        <row r="90">
          <cell r="AL90">
            <v>40628</v>
          </cell>
        </row>
        <row r="91">
          <cell r="AL91">
            <v>40629</v>
          </cell>
        </row>
        <row r="92">
          <cell r="AL92">
            <v>40630</v>
          </cell>
        </row>
        <row r="93">
          <cell r="AL93">
            <v>40631</v>
          </cell>
        </row>
        <row r="94">
          <cell r="AL94">
            <v>40632</v>
          </cell>
        </row>
        <row r="95">
          <cell r="AL95">
            <v>40633</v>
          </cell>
        </row>
        <row r="96">
          <cell r="AL96">
            <v>40634</v>
          </cell>
        </row>
        <row r="97">
          <cell r="AL97">
            <v>40635</v>
          </cell>
        </row>
        <row r="98">
          <cell r="AL98">
            <v>40636</v>
          </cell>
        </row>
        <row r="99">
          <cell r="AL99">
            <v>40637</v>
          </cell>
        </row>
        <row r="100">
          <cell r="AL100">
            <v>40638</v>
          </cell>
        </row>
        <row r="101">
          <cell r="AL101">
            <v>40639</v>
          </cell>
        </row>
        <row r="102">
          <cell r="AL102">
            <v>40640</v>
          </cell>
        </row>
        <row r="103">
          <cell r="AL103">
            <v>40641</v>
          </cell>
        </row>
        <row r="104">
          <cell r="AL104">
            <v>40642</v>
          </cell>
        </row>
        <row r="105">
          <cell r="AL105">
            <v>40643</v>
          </cell>
        </row>
        <row r="106">
          <cell r="AL106">
            <v>40644</v>
          </cell>
        </row>
        <row r="107">
          <cell r="AL107">
            <v>40645</v>
          </cell>
        </row>
        <row r="108">
          <cell r="AL108">
            <v>40646</v>
          </cell>
        </row>
        <row r="109">
          <cell r="AL109">
            <v>40647</v>
          </cell>
        </row>
        <row r="110">
          <cell r="AL110">
            <v>40648</v>
          </cell>
        </row>
        <row r="111">
          <cell r="AL111">
            <v>40649</v>
          </cell>
        </row>
        <row r="112">
          <cell r="AL112">
            <v>40650</v>
          </cell>
        </row>
        <row r="113">
          <cell r="AL113">
            <v>40651</v>
          </cell>
        </row>
        <row r="114">
          <cell r="AL114">
            <v>40652</v>
          </cell>
        </row>
        <row r="115">
          <cell r="AL115">
            <v>40653</v>
          </cell>
        </row>
        <row r="116">
          <cell r="AL116">
            <v>40654</v>
          </cell>
        </row>
        <row r="117">
          <cell r="AL117">
            <v>40655</v>
          </cell>
        </row>
        <row r="118">
          <cell r="AL118">
            <v>40656</v>
          </cell>
        </row>
        <row r="119">
          <cell r="AL119">
            <v>40657</v>
          </cell>
        </row>
        <row r="120">
          <cell r="AL120">
            <v>40658</v>
          </cell>
        </row>
        <row r="121">
          <cell r="AL121">
            <v>40659</v>
          </cell>
        </row>
        <row r="122">
          <cell r="AL122">
            <v>40660</v>
          </cell>
        </row>
        <row r="123">
          <cell r="AL123">
            <v>40661</v>
          </cell>
        </row>
        <row r="124">
          <cell r="AL124">
            <v>40662</v>
          </cell>
        </row>
        <row r="125">
          <cell r="AL125">
            <v>40663</v>
          </cell>
        </row>
        <row r="126">
          <cell r="AL126">
            <v>40664</v>
          </cell>
        </row>
        <row r="127">
          <cell r="AL127">
            <v>40665</v>
          </cell>
        </row>
        <row r="128">
          <cell r="AL128">
            <v>40666</v>
          </cell>
        </row>
        <row r="129">
          <cell r="AL129">
            <v>40667</v>
          </cell>
        </row>
        <row r="130">
          <cell r="AL130">
            <v>40668</v>
          </cell>
        </row>
        <row r="131">
          <cell r="AL131">
            <v>40669</v>
          </cell>
        </row>
        <row r="132">
          <cell r="AL132">
            <v>40670</v>
          </cell>
        </row>
        <row r="133">
          <cell r="AL133">
            <v>40671</v>
          </cell>
        </row>
        <row r="134">
          <cell r="AL134">
            <v>40672</v>
          </cell>
        </row>
        <row r="135">
          <cell r="AL135">
            <v>40673</v>
          </cell>
        </row>
        <row r="136">
          <cell r="AL136">
            <v>40674</v>
          </cell>
        </row>
        <row r="137">
          <cell r="AL137">
            <v>40675</v>
          </cell>
        </row>
        <row r="138">
          <cell r="AL138">
            <v>40676</v>
          </cell>
        </row>
        <row r="139">
          <cell r="AL139">
            <v>40677</v>
          </cell>
        </row>
        <row r="140">
          <cell r="AL140">
            <v>40678</v>
          </cell>
        </row>
        <row r="141">
          <cell r="AL141">
            <v>40679</v>
          </cell>
        </row>
        <row r="142">
          <cell r="AL142">
            <v>40680</v>
          </cell>
        </row>
        <row r="143">
          <cell r="AL143">
            <v>40681</v>
          </cell>
        </row>
        <row r="144">
          <cell r="AL144">
            <v>40682</v>
          </cell>
        </row>
        <row r="145">
          <cell r="AL145">
            <v>40683</v>
          </cell>
        </row>
        <row r="146">
          <cell r="AL146">
            <v>40684</v>
          </cell>
        </row>
        <row r="147">
          <cell r="AL147">
            <v>40685</v>
          </cell>
        </row>
        <row r="148">
          <cell r="AL148">
            <v>40686</v>
          </cell>
        </row>
        <row r="149">
          <cell r="AL149">
            <v>40687</v>
          </cell>
        </row>
        <row r="150">
          <cell r="AL150">
            <v>40688</v>
          </cell>
        </row>
        <row r="151">
          <cell r="AL151">
            <v>40689</v>
          </cell>
        </row>
        <row r="152">
          <cell r="AL152">
            <v>40690</v>
          </cell>
        </row>
        <row r="153">
          <cell r="AL153">
            <v>40691</v>
          </cell>
        </row>
        <row r="154">
          <cell r="AL154">
            <v>40692</v>
          </cell>
        </row>
        <row r="155">
          <cell r="AL155">
            <v>40693</v>
          </cell>
        </row>
        <row r="156">
          <cell r="AL156">
            <v>40694</v>
          </cell>
        </row>
        <row r="157">
          <cell r="AL157">
            <v>40695</v>
          </cell>
        </row>
        <row r="158">
          <cell r="AL158">
            <v>40696</v>
          </cell>
        </row>
        <row r="159">
          <cell r="AL159">
            <v>40697</v>
          </cell>
        </row>
        <row r="160">
          <cell r="AL160">
            <v>40698</v>
          </cell>
        </row>
        <row r="161">
          <cell r="AL161">
            <v>40699</v>
          </cell>
        </row>
        <row r="162">
          <cell r="AL162">
            <v>40700</v>
          </cell>
        </row>
        <row r="163">
          <cell r="AL163">
            <v>40701</v>
          </cell>
        </row>
        <row r="164">
          <cell r="AL164">
            <v>40702</v>
          </cell>
        </row>
        <row r="165">
          <cell r="AL165">
            <v>40703</v>
          </cell>
        </row>
        <row r="166">
          <cell r="AL166">
            <v>40704</v>
          </cell>
        </row>
        <row r="167">
          <cell r="AL167">
            <v>40705</v>
          </cell>
        </row>
        <row r="168">
          <cell r="AL168">
            <v>40706</v>
          </cell>
        </row>
        <row r="169">
          <cell r="AL169">
            <v>40707</v>
          </cell>
        </row>
        <row r="170">
          <cell r="AL170">
            <v>40708</v>
          </cell>
        </row>
        <row r="171">
          <cell r="AL171">
            <v>40709</v>
          </cell>
        </row>
        <row r="172">
          <cell r="AL172">
            <v>40710</v>
          </cell>
        </row>
        <row r="173">
          <cell r="AL173">
            <v>40711</v>
          </cell>
        </row>
        <row r="174">
          <cell r="AL174">
            <v>40712</v>
          </cell>
        </row>
        <row r="175">
          <cell r="AL175">
            <v>40713</v>
          </cell>
        </row>
        <row r="176">
          <cell r="AL176">
            <v>40714</v>
          </cell>
        </row>
        <row r="177">
          <cell r="AL177">
            <v>40715</v>
          </cell>
        </row>
        <row r="178">
          <cell r="AL178">
            <v>40716</v>
          </cell>
        </row>
        <row r="179">
          <cell r="AL179">
            <v>40717</v>
          </cell>
        </row>
        <row r="180">
          <cell r="AL180">
            <v>40718</v>
          </cell>
        </row>
        <row r="181">
          <cell r="AL181">
            <v>40719</v>
          </cell>
        </row>
        <row r="182">
          <cell r="AL182">
            <v>40720</v>
          </cell>
        </row>
        <row r="183">
          <cell r="AL183">
            <v>40721</v>
          </cell>
        </row>
        <row r="184">
          <cell r="AL184">
            <v>40722</v>
          </cell>
        </row>
        <row r="185">
          <cell r="AL185">
            <v>40723</v>
          </cell>
        </row>
        <row r="186">
          <cell r="AL186">
            <v>40724</v>
          </cell>
        </row>
        <row r="187">
          <cell r="AL187">
            <v>40725</v>
          </cell>
        </row>
        <row r="188">
          <cell r="AL188">
            <v>40726</v>
          </cell>
        </row>
        <row r="189">
          <cell r="AL189">
            <v>40727</v>
          </cell>
        </row>
        <row r="190">
          <cell r="AL190">
            <v>40728</v>
          </cell>
        </row>
        <row r="191">
          <cell r="AL191">
            <v>40729</v>
          </cell>
        </row>
        <row r="192">
          <cell r="AL192">
            <v>40730</v>
          </cell>
        </row>
        <row r="193">
          <cell r="AL193">
            <v>40731</v>
          </cell>
        </row>
        <row r="194">
          <cell r="AL194">
            <v>40732</v>
          </cell>
        </row>
        <row r="195">
          <cell r="AL195">
            <v>40733</v>
          </cell>
        </row>
        <row r="196">
          <cell r="AL196">
            <v>40734</v>
          </cell>
        </row>
        <row r="197">
          <cell r="AL197">
            <v>40735</v>
          </cell>
        </row>
        <row r="198">
          <cell r="AL198">
            <v>40736</v>
          </cell>
        </row>
        <row r="199">
          <cell r="AL199">
            <v>40737</v>
          </cell>
        </row>
        <row r="200">
          <cell r="AL200">
            <v>40738</v>
          </cell>
        </row>
        <row r="201">
          <cell r="AL201">
            <v>40739</v>
          </cell>
        </row>
        <row r="202">
          <cell r="AL202">
            <v>40740</v>
          </cell>
        </row>
        <row r="203">
          <cell r="AL203">
            <v>40741</v>
          </cell>
        </row>
        <row r="204">
          <cell r="AL204">
            <v>40742</v>
          </cell>
        </row>
        <row r="205">
          <cell r="AL205">
            <v>40743</v>
          </cell>
        </row>
        <row r="206">
          <cell r="AL206">
            <v>40744</v>
          </cell>
        </row>
        <row r="207">
          <cell r="AL207">
            <v>40745</v>
          </cell>
        </row>
        <row r="208">
          <cell r="AL208">
            <v>40746</v>
          </cell>
        </row>
        <row r="209">
          <cell r="AL209">
            <v>40747</v>
          </cell>
        </row>
        <row r="210">
          <cell r="AL210">
            <v>40748</v>
          </cell>
        </row>
        <row r="211">
          <cell r="AL211">
            <v>40749</v>
          </cell>
        </row>
        <row r="212">
          <cell r="AL212">
            <v>40750</v>
          </cell>
        </row>
        <row r="213">
          <cell r="AL213">
            <v>40751</v>
          </cell>
        </row>
        <row r="214">
          <cell r="AL214">
            <v>40752</v>
          </cell>
        </row>
        <row r="215">
          <cell r="AL215">
            <v>40753</v>
          </cell>
        </row>
        <row r="216">
          <cell r="AL216">
            <v>40754</v>
          </cell>
        </row>
        <row r="217">
          <cell r="AL217">
            <v>40755</v>
          </cell>
        </row>
        <row r="218">
          <cell r="AL218">
            <v>40756</v>
          </cell>
        </row>
        <row r="219">
          <cell r="AL219">
            <v>40757</v>
          </cell>
        </row>
        <row r="220">
          <cell r="AL220">
            <v>40758</v>
          </cell>
        </row>
        <row r="221">
          <cell r="AL221">
            <v>40759</v>
          </cell>
        </row>
        <row r="222">
          <cell r="AL222">
            <v>40760</v>
          </cell>
        </row>
        <row r="223">
          <cell r="AL223">
            <v>40761</v>
          </cell>
        </row>
        <row r="224">
          <cell r="AL224">
            <v>40762</v>
          </cell>
        </row>
        <row r="225">
          <cell r="AL225">
            <v>40763</v>
          </cell>
        </row>
        <row r="226">
          <cell r="AL226">
            <v>40764</v>
          </cell>
        </row>
        <row r="227">
          <cell r="AL227">
            <v>40765</v>
          </cell>
        </row>
        <row r="228">
          <cell r="AL228">
            <v>40766</v>
          </cell>
        </row>
        <row r="229">
          <cell r="AL229">
            <v>40767</v>
          </cell>
        </row>
        <row r="230">
          <cell r="AL230">
            <v>40768</v>
          </cell>
        </row>
        <row r="231">
          <cell r="AL231">
            <v>40769</v>
          </cell>
        </row>
        <row r="232">
          <cell r="AL232">
            <v>40770</v>
          </cell>
        </row>
        <row r="233">
          <cell r="AL233">
            <v>40771</v>
          </cell>
        </row>
        <row r="234">
          <cell r="AL234">
            <v>40772</v>
          </cell>
        </row>
        <row r="235">
          <cell r="AL235">
            <v>40773</v>
          </cell>
        </row>
        <row r="236">
          <cell r="AL236">
            <v>40774</v>
          </cell>
        </row>
        <row r="237">
          <cell r="AL237">
            <v>40775</v>
          </cell>
        </row>
        <row r="238">
          <cell r="AL238">
            <v>40776</v>
          </cell>
        </row>
        <row r="239">
          <cell r="AL239">
            <v>40777</v>
          </cell>
        </row>
        <row r="240">
          <cell r="AL240">
            <v>40778</v>
          </cell>
        </row>
        <row r="241">
          <cell r="AL241">
            <v>40779</v>
          </cell>
        </row>
        <row r="242">
          <cell r="AL242">
            <v>40780</v>
          </cell>
        </row>
        <row r="243">
          <cell r="AL243">
            <v>40781</v>
          </cell>
        </row>
        <row r="244">
          <cell r="AL244">
            <v>40782</v>
          </cell>
        </row>
        <row r="245">
          <cell r="AL245">
            <v>40783</v>
          </cell>
        </row>
        <row r="246">
          <cell r="AL246">
            <v>40784</v>
          </cell>
        </row>
        <row r="247">
          <cell r="AL247">
            <v>40785</v>
          </cell>
        </row>
        <row r="248">
          <cell r="AL248">
            <v>40786</v>
          </cell>
        </row>
        <row r="249">
          <cell r="AL249">
            <v>40787</v>
          </cell>
        </row>
        <row r="250">
          <cell r="AL250">
            <v>40788</v>
          </cell>
        </row>
        <row r="251">
          <cell r="AL251">
            <v>40789</v>
          </cell>
        </row>
        <row r="252">
          <cell r="AL252">
            <v>40790</v>
          </cell>
        </row>
        <row r="253">
          <cell r="AL253">
            <v>40791</v>
          </cell>
        </row>
        <row r="254">
          <cell r="AL254">
            <v>40792</v>
          </cell>
        </row>
        <row r="255">
          <cell r="AL255">
            <v>40793</v>
          </cell>
        </row>
        <row r="256">
          <cell r="AL256">
            <v>40794</v>
          </cell>
        </row>
        <row r="257">
          <cell r="AL257">
            <v>40795</v>
          </cell>
        </row>
        <row r="258">
          <cell r="AL258">
            <v>40796</v>
          </cell>
        </row>
        <row r="259">
          <cell r="AL259">
            <v>40797</v>
          </cell>
        </row>
        <row r="260">
          <cell r="AL260">
            <v>40798</v>
          </cell>
        </row>
        <row r="261">
          <cell r="AL261">
            <v>40799</v>
          </cell>
        </row>
        <row r="262">
          <cell r="AL262">
            <v>40800</v>
          </cell>
        </row>
        <row r="263">
          <cell r="AL263">
            <v>40801</v>
          </cell>
        </row>
        <row r="264">
          <cell r="AL264">
            <v>40802</v>
          </cell>
        </row>
        <row r="265">
          <cell r="AL265">
            <v>40803</v>
          </cell>
        </row>
        <row r="266">
          <cell r="AL266">
            <v>40804</v>
          </cell>
        </row>
        <row r="267">
          <cell r="AL267">
            <v>40805</v>
          </cell>
        </row>
        <row r="268">
          <cell r="AL268">
            <v>40806</v>
          </cell>
        </row>
        <row r="269">
          <cell r="AL269">
            <v>40807</v>
          </cell>
        </row>
        <row r="270">
          <cell r="AL270">
            <v>40808</v>
          </cell>
        </row>
        <row r="271">
          <cell r="AL271">
            <v>40809</v>
          </cell>
        </row>
        <row r="272">
          <cell r="AL272">
            <v>40810</v>
          </cell>
        </row>
        <row r="273">
          <cell r="AL273">
            <v>40811</v>
          </cell>
        </row>
        <row r="274">
          <cell r="AL274">
            <v>40812</v>
          </cell>
        </row>
        <row r="275">
          <cell r="AL275">
            <v>40813</v>
          </cell>
        </row>
        <row r="276">
          <cell r="AL276">
            <v>40814</v>
          </cell>
        </row>
        <row r="277">
          <cell r="AL277">
            <v>40815</v>
          </cell>
        </row>
        <row r="278">
          <cell r="AL278">
            <v>40816</v>
          </cell>
        </row>
        <row r="279">
          <cell r="AL279">
            <v>40817</v>
          </cell>
        </row>
        <row r="280">
          <cell r="AL280">
            <v>40818</v>
          </cell>
        </row>
        <row r="281">
          <cell r="AL281">
            <v>40819</v>
          </cell>
        </row>
        <row r="282">
          <cell r="AL282">
            <v>40820</v>
          </cell>
        </row>
        <row r="283">
          <cell r="AL283">
            <v>40821</v>
          </cell>
        </row>
        <row r="284">
          <cell r="AL284">
            <v>40822</v>
          </cell>
        </row>
        <row r="285">
          <cell r="AL285">
            <v>40823</v>
          </cell>
        </row>
        <row r="286">
          <cell r="AL286">
            <v>40824</v>
          </cell>
        </row>
        <row r="287">
          <cell r="AL287">
            <v>40825</v>
          </cell>
        </row>
        <row r="288">
          <cell r="AL288">
            <v>40826</v>
          </cell>
        </row>
        <row r="289">
          <cell r="AL289">
            <v>40827</v>
          </cell>
        </row>
        <row r="290">
          <cell r="AL290">
            <v>40828</v>
          </cell>
        </row>
        <row r="291">
          <cell r="AL291">
            <v>40829</v>
          </cell>
        </row>
        <row r="292">
          <cell r="AL292">
            <v>40830</v>
          </cell>
        </row>
        <row r="293">
          <cell r="AL293">
            <v>40831</v>
          </cell>
        </row>
        <row r="294">
          <cell r="AL294">
            <v>40832</v>
          </cell>
        </row>
        <row r="295">
          <cell r="AL295">
            <v>40833</v>
          </cell>
        </row>
        <row r="296">
          <cell r="AL296">
            <v>40834</v>
          </cell>
        </row>
        <row r="297">
          <cell r="AL297">
            <v>40835</v>
          </cell>
        </row>
        <row r="298">
          <cell r="AL298">
            <v>40836</v>
          </cell>
        </row>
        <row r="299">
          <cell r="AL299">
            <v>40837</v>
          </cell>
        </row>
        <row r="300">
          <cell r="AL300">
            <v>40838</v>
          </cell>
        </row>
        <row r="301">
          <cell r="AL301">
            <v>40839</v>
          </cell>
        </row>
        <row r="302">
          <cell r="AL302">
            <v>40840</v>
          </cell>
        </row>
        <row r="303">
          <cell r="AL303">
            <v>40841</v>
          </cell>
        </row>
        <row r="304">
          <cell r="AL304">
            <v>40842</v>
          </cell>
        </row>
        <row r="305">
          <cell r="AL305">
            <v>40843</v>
          </cell>
        </row>
        <row r="306">
          <cell r="AL306">
            <v>40844</v>
          </cell>
        </row>
        <row r="307">
          <cell r="AL307">
            <v>40845</v>
          </cell>
        </row>
        <row r="308">
          <cell r="AL308">
            <v>40846</v>
          </cell>
        </row>
        <row r="309">
          <cell r="AL309">
            <v>40847</v>
          </cell>
        </row>
        <row r="310">
          <cell r="AL310">
            <v>40848</v>
          </cell>
        </row>
        <row r="311">
          <cell r="AL311">
            <v>40849</v>
          </cell>
        </row>
        <row r="312">
          <cell r="AL312">
            <v>40850</v>
          </cell>
        </row>
        <row r="313">
          <cell r="AL313">
            <v>40851</v>
          </cell>
        </row>
        <row r="314">
          <cell r="AL314">
            <v>40852</v>
          </cell>
        </row>
        <row r="315">
          <cell r="AL315">
            <v>40853</v>
          </cell>
        </row>
        <row r="316">
          <cell r="AL316">
            <v>40854</v>
          </cell>
        </row>
        <row r="317">
          <cell r="AL317">
            <v>40855</v>
          </cell>
        </row>
        <row r="318">
          <cell r="AL318">
            <v>40856</v>
          </cell>
        </row>
        <row r="319">
          <cell r="AL319">
            <v>40857</v>
          </cell>
        </row>
        <row r="320">
          <cell r="AL320">
            <v>40858</v>
          </cell>
        </row>
        <row r="321">
          <cell r="AL321">
            <v>40859</v>
          </cell>
        </row>
        <row r="322">
          <cell r="AL322">
            <v>40860</v>
          </cell>
        </row>
        <row r="323">
          <cell r="AL323">
            <v>40861</v>
          </cell>
        </row>
        <row r="324">
          <cell r="AL324">
            <v>40862</v>
          </cell>
        </row>
        <row r="325">
          <cell r="AL325">
            <v>40863</v>
          </cell>
        </row>
        <row r="326">
          <cell r="AL326">
            <v>40864</v>
          </cell>
        </row>
        <row r="327">
          <cell r="AL327">
            <v>40865</v>
          </cell>
        </row>
        <row r="328">
          <cell r="AL328">
            <v>40866</v>
          </cell>
        </row>
        <row r="329">
          <cell r="AL329">
            <v>40867</v>
          </cell>
        </row>
        <row r="330">
          <cell r="AL330">
            <v>40868</v>
          </cell>
        </row>
        <row r="331">
          <cell r="AL331">
            <v>40869</v>
          </cell>
        </row>
        <row r="332">
          <cell r="AL332">
            <v>40870</v>
          </cell>
        </row>
        <row r="333">
          <cell r="AL333">
            <v>40871</v>
          </cell>
        </row>
        <row r="334">
          <cell r="AL334">
            <v>40872</v>
          </cell>
        </row>
        <row r="335">
          <cell r="AL335">
            <v>40873</v>
          </cell>
        </row>
        <row r="336">
          <cell r="AL336">
            <v>40874</v>
          </cell>
        </row>
        <row r="337">
          <cell r="AL337">
            <v>40875</v>
          </cell>
        </row>
        <row r="338">
          <cell r="AL338">
            <v>40876</v>
          </cell>
        </row>
        <row r="339">
          <cell r="AL339">
            <v>40877</v>
          </cell>
        </row>
        <row r="340">
          <cell r="AL340">
            <v>40878</v>
          </cell>
        </row>
        <row r="341">
          <cell r="AL341">
            <v>40879</v>
          </cell>
        </row>
        <row r="342">
          <cell r="AL342">
            <v>40880</v>
          </cell>
        </row>
        <row r="343">
          <cell r="AL343">
            <v>40881</v>
          </cell>
        </row>
        <row r="344">
          <cell r="AL344">
            <v>40882</v>
          </cell>
        </row>
        <row r="345">
          <cell r="AL345">
            <v>40883</v>
          </cell>
        </row>
        <row r="346">
          <cell r="AL346">
            <v>40884</v>
          </cell>
        </row>
        <row r="347">
          <cell r="AL347">
            <v>40885</v>
          </cell>
        </row>
        <row r="348">
          <cell r="AL348">
            <v>40886</v>
          </cell>
        </row>
        <row r="349">
          <cell r="AL349">
            <v>40887</v>
          </cell>
        </row>
        <row r="350">
          <cell r="AL350">
            <v>40888</v>
          </cell>
        </row>
        <row r="351">
          <cell r="AL351">
            <v>40889</v>
          </cell>
        </row>
        <row r="352">
          <cell r="AL352">
            <v>40890</v>
          </cell>
        </row>
        <row r="353">
          <cell r="AL353">
            <v>40891</v>
          </cell>
        </row>
        <row r="354">
          <cell r="AL354">
            <v>40892</v>
          </cell>
        </row>
        <row r="355">
          <cell r="AL355">
            <v>40893</v>
          </cell>
        </row>
        <row r="356">
          <cell r="AL356">
            <v>40894</v>
          </cell>
        </row>
        <row r="357">
          <cell r="AL357">
            <v>40895</v>
          </cell>
        </row>
        <row r="358">
          <cell r="AL358">
            <v>40896</v>
          </cell>
        </row>
        <row r="359">
          <cell r="AL359">
            <v>40897</v>
          </cell>
        </row>
        <row r="360">
          <cell r="AL360">
            <v>40898</v>
          </cell>
        </row>
        <row r="361">
          <cell r="AL361">
            <v>40899</v>
          </cell>
        </row>
        <row r="362">
          <cell r="AL362">
            <v>40900</v>
          </cell>
        </row>
        <row r="363">
          <cell r="AL363">
            <v>40901</v>
          </cell>
        </row>
        <row r="364">
          <cell r="AL364">
            <v>40902</v>
          </cell>
        </row>
        <row r="365">
          <cell r="AL365">
            <v>40903</v>
          </cell>
        </row>
        <row r="366">
          <cell r="AL366">
            <v>40904</v>
          </cell>
        </row>
        <row r="367">
          <cell r="AL367">
            <v>40905</v>
          </cell>
        </row>
        <row r="368">
          <cell r="AL368">
            <v>40906</v>
          </cell>
        </row>
        <row r="369">
          <cell r="AL369">
            <v>40907</v>
          </cell>
        </row>
        <row r="370">
          <cell r="AL370">
            <v>40908</v>
          </cell>
        </row>
        <row r="371">
          <cell r="AL371">
            <v>40909</v>
          </cell>
        </row>
        <row r="372">
          <cell r="AL372">
            <v>40910</v>
          </cell>
        </row>
        <row r="373">
          <cell r="AL373">
            <v>40911</v>
          </cell>
        </row>
        <row r="374">
          <cell r="AL374">
            <v>40912</v>
          </cell>
        </row>
        <row r="375">
          <cell r="AL375">
            <v>40913</v>
          </cell>
        </row>
        <row r="376">
          <cell r="AL376">
            <v>40914</v>
          </cell>
        </row>
        <row r="377">
          <cell r="AL377">
            <v>40915</v>
          </cell>
        </row>
        <row r="378">
          <cell r="AL378">
            <v>40916</v>
          </cell>
        </row>
        <row r="379">
          <cell r="AL379">
            <v>40917</v>
          </cell>
        </row>
        <row r="380">
          <cell r="AL380">
            <v>40918</v>
          </cell>
        </row>
        <row r="381">
          <cell r="AL381">
            <v>40919</v>
          </cell>
        </row>
        <row r="382">
          <cell r="AL382">
            <v>40920</v>
          </cell>
        </row>
        <row r="383">
          <cell r="AL383">
            <v>40921</v>
          </cell>
        </row>
        <row r="384">
          <cell r="AL384">
            <v>40922</v>
          </cell>
        </row>
        <row r="385">
          <cell r="AL385">
            <v>40923</v>
          </cell>
        </row>
        <row r="386">
          <cell r="AL386">
            <v>40924</v>
          </cell>
        </row>
        <row r="387">
          <cell r="AL387">
            <v>40925</v>
          </cell>
        </row>
        <row r="388">
          <cell r="AL388">
            <v>40926</v>
          </cell>
        </row>
        <row r="389">
          <cell r="AL389">
            <v>40927</v>
          </cell>
        </row>
        <row r="390">
          <cell r="AL390">
            <v>40928</v>
          </cell>
        </row>
        <row r="391">
          <cell r="AL391">
            <v>40929</v>
          </cell>
        </row>
        <row r="392">
          <cell r="AL392">
            <v>40930</v>
          </cell>
        </row>
        <row r="393">
          <cell r="AL393">
            <v>40931</v>
          </cell>
        </row>
        <row r="394">
          <cell r="AL394">
            <v>40932</v>
          </cell>
        </row>
        <row r="395">
          <cell r="AL395">
            <v>40933</v>
          </cell>
        </row>
        <row r="396">
          <cell r="AL396">
            <v>40934</v>
          </cell>
        </row>
        <row r="397">
          <cell r="AL397">
            <v>40935</v>
          </cell>
        </row>
        <row r="398">
          <cell r="AL398">
            <v>40936</v>
          </cell>
        </row>
        <row r="399">
          <cell r="AL399">
            <v>40937</v>
          </cell>
        </row>
        <row r="400">
          <cell r="AL400">
            <v>40938</v>
          </cell>
        </row>
        <row r="401">
          <cell r="AL401">
            <v>40939</v>
          </cell>
        </row>
        <row r="402">
          <cell r="AL402">
            <v>40940</v>
          </cell>
        </row>
        <row r="403">
          <cell r="AL403">
            <v>40941</v>
          </cell>
        </row>
        <row r="404">
          <cell r="AL404">
            <v>40942</v>
          </cell>
        </row>
        <row r="405">
          <cell r="AL405">
            <v>40943</v>
          </cell>
        </row>
        <row r="406">
          <cell r="AL406">
            <v>40944</v>
          </cell>
        </row>
        <row r="407">
          <cell r="AL407">
            <v>40945</v>
          </cell>
        </row>
        <row r="408">
          <cell r="AL408">
            <v>40946</v>
          </cell>
        </row>
        <row r="409">
          <cell r="AL409">
            <v>40947</v>
          </cell>
        </row>
        <row r="410">
          <cell r="AL410">
            <v>40948</v>
          </cell>
        </row>
        <row r="411">
          <cell r="AL411">
            <v>40949</v>
          </cell>
        </row>
        <row r="412">
          <cell r="AL412">
            <v>40950</v>
          </cell>
        </row>
        <row r="413">
          <cell r="AL413">
            <v>40951</v>
          </cell>
        </row>
        <row r="414">
          <cell r="AL414">
            <v>40952</v>
          </cell>
        </row>
        <row r="415">
          <cell r="AL415">
            <v>40953</v>
          </cell>
        </row>
        <row r="416">
          <cell r="AL416">
            <v>40954</v>
          </cell>
        </row>
        <row r="417">
          <cell r="AL417">
            <v>40955</v>
          </cell>
        </row>
        <row r="418">
          <cell r="AL418">
            <v>40956</v>
          </cell>
        </row>
        <row r="419">
          <cell r="AL419">
            <v>40957</v>
          </cell>
        </row>
        <row r="420">
          <cell r="AL420">
            <v>40958</v>
          </cell>
        </row>
        <row r="421">
          <cell r="AL421">
            <v>40959</v>
          </cell>
        </row>
        <row r="422">
          <cell r="AL422">
            <v>40960</v>
          </cell>
        </row>
        <row r="423">
          <cell r="AL423">
            <v>40961</v>
          </cell>
        </row>
        <row r="424">
          <cell r="AL424">
            <v>40962</v>
          </cell>
        </row>
        <row r="425">
          <cell r="AL425">
            <v>40963</v>
          </cell>
        </row>
        <row r="426">
          <cell r="AL426">
            <v>40964</v>
          </cell>
        </row>
        <row r="427">
          <cell r="AL427">
            <v>40965</v>
          </cell>
        </row>
        <row r="428">
          <cell r="AL428">
            <v>40966</v>
          </cell>
        </row>
        <row r="429">
          <cell r="AL429">
            <v>40967</v>
          </cell>
        </row>
        <row r="430">
          <cell r="AL430">
            <v>40968</v>
          </cell>
        </row>
        <row r="431">
          <cell r="AL431">
            <v>40969</v>
          </cell>
        </row>
        <row r="432">
          <cell r="AL432">
            <v>40970</v>
          </cell>
        </row>
        <row r="433">
          <cell r="AL433">
            <v>40971</v>
          </cell>
        </row>
        <row r="434">
          <cell r="AL434">
            <v>40972</v>
          </cell>
        </row>
        <row r="435">
          <cell r="AL435">
            <v>40973</v>
          </cell>
        </row>
        <row r="436">
          <cell r="AL436">
            <v>40974</v>
          </cell>
        </row>
        <row r="437">
          <cell r="AL437">
            <v>40975</v>
          </cell>
        </row>
        <row r="438">
          <cell r="AL438">
            <v>40976</v>
          </cell>
        </row>
        <row r="439">
          <cell r="AL439">
            <v>40977</v>
          </cell>
        </row>
        <row r="440">
          <cell r="AL440">
            <v>40978</v>
          </cell>
        </row>
        <row r="441">
          <cell r="AL441">
            <v>40979</v>
          </cell>
        </row>
        <row r="442">
          <cell r="AL442">
            <v>40980</v>
          </cell>
        </row>
        <row r="443">
          <cell r="AL443">
            <v>40981</v>
          </cell>
        </row>
        <row r="444">
          <cell r="AL444">
            <v>40982</v>
          </cell>
        </row>
        <row r="445">
          <cell r="AL445">
            <v>40983</v>
          </cell>
        </row>
        <row r="446">
          <cell r="AL446">
            <v>40984</v>
          </cell>
        </row>
        <row r="447">
          <cell r="AL447">
            <v>40985</v>
          </cell>
        </row>
        <row r="448">
          <cell r="AL448">
            <v>40986</v>
          </cell>
        </row>
        <row r="449">
          <cell r="AL449">
            <v>40987</v>
          </cell>
        </row>
        <row r="450">
          <cell r="AL450">
            <v>40988</v>
          </cell>
        </row>
        <row r="451">
          <cell r="AL451">
            <v>40989</v>
          </cell>
        </row>
        <row r="452">
          <cell r="AL452">
            <v>40990</v>
          </cell>
        </row>
        <row r="453">
          <cell r="AL453">
            <v>40991</v>
          </cell>
        </row>
        <row r="454">
          <cell r="AL454">
            <v>40992</v>
          </cell>
        </row>
        <row r="455">
          <cell r="AL455">
            <v>40993</v>
          </cell>
        </row>
        <row r="456">
          <cell r="AL456">
            <v>40994</v>
          </cell>
        </row>
        <row r="457">
          <cell r="AL457">
            <v>40995</v>
          </cell>
        </row>
        <row r="458">
          <cell r="AL458">
            <v>40996</v>
          </cell>
        </row>
        <row r="459">
          <cell r="AL459">
            <v>40997</v>
          </cell>
        </row>
        <row r="460">
          <cell r="AL460">
            <v>40998</v>
          </cell>
        </row>
        <row r="461">
          <cell r="AL461">
            <v>40999</v>
          </cell>
        </row>
        <row r="462">
          <cell r="AL462">
            <v>41000</v>
          </cell>
        </row>
        <row r="463">
          <cell r="AL463">
            <v>41001</v>
          </cell>
        </row>
        <row r="464">
          <cell r="AL464">
            <v>41002</v>
          </cell>
        </row>
        <row r="465">
          <cell r="AL465">
            <v>41003</v>
          </cell>
        </row>
        <row r="466">
          <cell r="AL466">
            <v>41004</v>
          </cell>
        </row>
        <row r="467">
          <cell r="AL467">
            <v>41005</v>
          </cell>
        </row>
        <row r="468">
          <cell r="AL468">
            <v>41006</v>
          </cell>
        </row>
        <row r="469">
          <cell r="AL469">
            <v>41007</v>
          </cell>
        </row>
        <row r="470">
          <cell r="AL470">
            <v>41008</v>
          </cell>
        </row>
        <row r="471">
          <cell r="AL471">
            <v>41009</v>
          </cell>
        </row>
        <row r="472">
          <cell r="AL472">
            <v>41010</v>
          </cell>
        </row>
        <row r="473">
          <cell r="AL473">
            <v>41011</v>
          </cell>
        </row>
        <row r="474">
          <cell r="AL474">
            <v>41012</v>
          </cell>
        </row>
        <row r="475">
          <cell r="AL475">
            <v>41013</v>
          </cell>
        </row>
        <row r="476">
          <cell r="AL476">
            <v>41014</v>
          </cell>
        </row>
        <row r="477">
          <cell r="AL477">
            <v>41015</v>
          </cell>
        </row>
        <row r="478">
          <cell r="AL478">
            <v>41016</v>
          </cell>
        </row>
        <row r="479">
          <cell r="AL479">
            <v>41017</v>
          </cell>
        </row>
        <row r="480">
          <cell r="AL480">
            <v>41018</v>
          </cell>
        </row>
        <row r="481">
          <cell r="AL481">
            <v>41019</v>
          </cell>
        </row>
        <row r="482">
          <cell r="AL482">
            <v>41020</v>
          </cell>
        </row>
        <row r="483">
          <cell r="AL483">
            <v>41021</v>
          </cell>
        </row>
        <row r="484">
          <cell r="AL484">
            <v>41022</v>
          </cell>
        </row>
        <row r="485">
          <cell r="AL485">
            <v>41023</v>
          </cell>
        </row>
        <row r="486">
          <cell r="AL486">
            <v>41024</v>
          </cell>
        </row>
        <row r="487">
          <cell r="AL487">
            <v>41025</v>
          </cell>
        </row>
        <row r="488">
          <cell r="AL488">
            <v>41026</v>
          </cell>
        </row>
        <row r="489">
          <cell r="AL489">
            <v>41027</v>
          </cell>
        </row>
        <row r="490">
          <cell r="AL490">
            <v>41028</v>
          </cell>
        </row>
        <row r="491">
          <cell r="AL491">
            <v>41029</v>
          </cell>
        </row>
        <row r="492">
          <cell r="AL492">
            <v>41030</v>
          </cell>
        </row>
        <row r="493">
          <cell r="AL493">
            <v>41031</v>
          </cell>
        </row>
        <row r="494">
          <cell r="AL494">
            <v>41032</v>
          </cell>
        </row>
        <row r="495">
          <cell r="AL495">
            <v>41033</v>
          </cell>
        </row>
        <row r="496">
          <cell r="AL496">
            <v>41034</v>
          </cell>
        </row>
        <row r="497">
          <cell r="AL497">
            <v>41035</v>
          </cell>
        </row>
        <row r="498">
          <cell r="AL498">
            <v>41036</v>
          </cell>
        </row>
        <row r="499">
          <cell r="AL499">
            <v>41037</v>
          </cell>
        </row>
        <row r="500">
          <cell r="AL500">
            <v>41038</v>
          </cell>
        </row>
        <row r="501">
          <cell r="AL501">
            <v>41039</v>
          </cell>
        </row>
        <row r="502">
          <cell r="AL502">
            <v>41040</v>
          </cell>
        </row>
        <row r="503">
          <cell r="AL503">
            <v>41041</v>
          </cell>
        </row>
        <row r="504">
          <cell r="AL504">
            <v>41042</v>
          </cell>
        </row>
        <row r="505">
          <cell r="AL505">
            <v>41043</v>
          </cell>
        </row>
        <row r="506">
          <cell r="AL506">
            <v>41044</v>
          </cell>
        </row>
        <row r="507">
          <cell r="AL507">
            <v>41045</v>
          </cell>
        </row>
        <row r="508">
          <cell r="AL508">
            <v>41046</v>
          </cell>
        </row>
        <row r="509">
          <cell r="AL509">
            <v>41047</v>
          </cell>
        </row>
        <row r="510">
          <cell r="AL510">
            <v>41048</v>
          </cell>
        </row>
        <row r="511">
          <cell r="AL511">
            <v>41049</v>
          </cell>
        </row>
        <row r="512">
          <cell r="AL512">
            <v>41050</v>
          </cell>
        </row>
        <row r="513">
          <cell r="AL513">
            <v>41051</v>
          </cell>
        </row>
        <row r="514">
          <cell r="AL514">
            <v>41052</v>
          </cell>
        </row>
        <row r="515">
          <cell r="AL515">
            <v>41053</v>
          </cell>
        </row>
        <row r="516">
          <cell r="AL516">
            <v>41054</v>
          </cell>
        </row>
        <row r="517">
          <cell r="AL517">
            <v>41055</v>
          </cell>
        </row>
        <row r="518">
          <cell r="AL518">
            <v>41056</v>
          </cell>
        </row>
        <row r="519">
          <cell r="AL519">
            <v>41057</v>
          </cell>
        </row>
        <row r="520">
          <cell r="AL520">
            <v>41058</v>
          </cell>
        </row>
        <row r="521">
          <cell r="AL521">
            <v>41059</v>
          </cell>
        </row>
        <row r="522">
          <cell r="AL522">
            <v>41060</v>
          </cell>
        </row>
        <row r="523">
          <cell r="AL523">
            <v>41061</v>
          </cell>
        </row>
        <row r="524">
          <cell r="AL524">
            <v>41062</v>
          </cell>
        </row>
        <row r="525">
          <cell r="AL525">
            <v>41063</v>
          </cell>
        </row>
        <row r="526">
          <cell r="AL526">
            <v>41064</v>
          </cell>
        </row>
        <row r="527">
          <cell r="AL527">
            <v>41065</v>
          </cell>
        </row>
        <row r="528">
          <cell r="AL528">
            <v>41066</v>
          </cell>
        </row>
        <row r="529">
          <cell r="AL529">
            <v>41067</v>
          </cell>
        </row>
        <row r="530">
          <cell r="AL530">
            <v>41068</v>
          </cell>
        </row>
        <row r="531">
          <cell r="AL531">
            <v>41069</v>
          </cell>
        </row>
        <row r="532">
          <cell r="AL532">
            <v>41070</v>
          </cell>
        </row>
        <row r="533">
          <cell r="AL533">
            <v>41071</v>
          </cell>
        </row>
        <row r="534">
          <cell r="AL534">
            <v>41072</v>
          </cell>
        </row>
        <row r="535">
          <cell r="AL535">
            <v>41073</v>
          </cell>
        </row>
        <row r="536">
          <cell r="AL536">
            <v>41074</v>
          </cell>
        </row>
        <row r="537">
          <cell r="AL537">
            <v>41075</v>
          </cell>
        </row>
        <row r="538">
          <cell r="AL538">
            <v>41076</v>
          </cell>
        </row>
        <row r="539">
          <cell r="AL539">
            <v>41077</v>
          </cell>
        </row>
        <row r="540">
          <cell r="AL540">
            <v>41078</v>
          </cell>
        </row>
        <row r="541">
          <cell r="AL541">
            <v>41079</v>
          </cell>
        </row>
        <row r="542">
          <cell r="AL542">
            <v>41080</v>
          </cell>
        </row>
        <row r="543">
          <cell r="AL543">
            <v>41081</v>
          </cell>
        </row>
        <row r="544">
          <cell r="AL544">
            <v>41082</v>
          </cell>
        </row>
        <row r="545">
          <cell r="AL545">
            <v>41083</v>
          </cell>
        </row>
        <row r="546">
          <cell r="AL546">
            <v>41084</v>
          </cell>
        </row>
        <row r="547">
          <cell r="AL547">
            <v>41085</v>
          </cell>
        </row>
        <row r="548">
          <cell r="AL548">
            <v>41086</v>
          </cell>
        </row>
        <row r="549">
          <cell r="AL549">
            <v>41087</v>
          </cell>
        </row>
        <row r="550">
          <cell r="AL550">
            <v>41088</v>
          </cell>
        </row>
        <row r="551">
          <cell r="AL551">
            <v>41089</v>
          </cell>
        </row>
        <row r="552">
          <cell r="AL552">
            <v>41090</v>
          </cell>
        </row>
        <row r="553">
          <cell r="AL553">
            <v>41091</v>
          </cell>
        </row>
        <row r="554">
          <cell r="AL554">
            <v>41092</v>
          </cell>
        </row>
        <row r="555">
          <cell r="AL555">
            <v>41093</v>
          </cell>
        </row>
        <row r="556">
          <cell r="AL556">
            <v>41094</v>
          </cell>
        </row>
        <row r="557">
          <cell r="AL557">
            <v>41095</v>
          </cell>
        </row>
        <row r="558">
          <cell r="AL558">
            <v>41096</v>
          </cell>
        </row>
        <row r="559">
          <cell r="AL559">
            <v>41097</v>
          </cell>
        </row>
        <row r="560">
          <cell r="AL560">
            <v>41098</v>
          </cell>
        </row>
        <row r="561">
          <cell r="AL561">
            <v>41099</v>
          </cell>
        </row>
        <row r="562">
          <cell r="AL562">
            <v>41100</v>
          </cell>
        </row>
        <row r="563">
          <cell r="AL563">
            <v>41101</v>
          </cell>
        </row>
        <row r="564">
          <cell r="AL564">
            <v>41102</v>
          </cell>
        </row>
        <row r="565">
          <cell r="AL565">
            <v>41103</v>
          </cell>
        </row>
        <row r="566">
          <cell r="AL566">
            <v>41104</v>
          </cell>
        </row>
        <row r="567">
          <cell r="AL567">
            <v>41105</v>
          </cell>
        </row>
        <row r="568">
          <cell r="AL568">
            <v>41106</v>
          </cell>
        </row>
        <row r="569">
          <cell r="AL569">
            <v>41107</v>
          </cell>
        </row>
        <row r="570">
          <cell r="AL570">
            <v>41108</v>
          </cell>
        </row>
        <row r="571">
          <cell r="AL571">
            <v>41109</v>
          </cell>
        </row>
        <row r="572">
          <cell r="AL572">
            <v>41110</v>
          </cell>
        </row>
        <row r="573">
          <cell r="AL573">
            <v>41111</v>
          </cell>
        </row>
        <row r="574">
          <cell r="AL574">
            <v>41112</v>
          </cell>
        </row>
        <row r="575">
          <cell r="AL575">
            <v>41113</v>
          </cell>
        </row>
        <row r="576">
          <cell r="AL576">
            <v>41114</v>
          </cell>
        </row>
        <row r="577">
          <cell r="AL577">
            <v>41115</v>
          </cell>
        </row>
        <row r="578">
          <cell r="AL578">
            <v>41116</v>
          </cell>
        </row>
        <row r="579">
          <cell r="AL579">
            <v>41117</v>
          </cell>
        </row>
        <row r="580">
          <cell r="AL580">
            <v>41118</v>
          </cell>
        </row>
        <row r="581">
          <cell r="AL581">
            <v>41119</v>
          </cell>
        </row>
        <row r="582">
          <cell r="AL582">
            <v>41120</v>
          </cell>
        </row>
        <row r="583">
          <cell r="AL583">
            <v>41121</v>
          </cell>
        </row>
        <row r="584">
          <cell r="AL584">
            <v>41122</v>
          </cell>
        </row>
        <row r="585">
          <cell r="AL585">
            <v>41123</v>
          </cell>
        </row>
        <row r="586">
          <cell r="AL586">
            <v>41124</v>
          </cell>
        </row>
        <row r="587">
          <cell r="AL587">
            <v>41125</v>
          </cell>
        </row>
        <row r="588">
          <cell r="AL588">
            <v>41126</v>
          </cell>
        </row>
        <row r="589">
          <cell r="AL589">
            <v>41127</v>
          </cell>
        </row>
        <row r="590">
          <cell r="AL590">
            <v>41128</v>
          </cell>
        </row>
        <row r="591">
          <cell r="AL591">
            <v>41129</v>
          </cell>
        </row>
        <row r="592">
          <cell r="AL592">
            <v>41130</v>
          </cell>
        </row>
        <row r="593">
          <cell r="AL593">
            <v>41131</v>
          </cell>
        </row>
        <row r="594">
          <cell r="AL594">
            <v>41132</v>
          </cell>
        </row>
        <row r="595">
          <cell r="AL595">
            <v>41133</v>
          </cell>
        </row>
        <row r="596">
          <cell r="AL596">
            <v>41134</v>
          </cell>
        </row>
        <row r="597">
          <cell r="AL597">
            <v>41135</v>
          </cell>
        </row>
        <row r="598">
          <cell r="AL598">
            <v>41136</v>
          </cell>
        </row>
        <row r="599">
          <cell r="AL599">
            <v>41137</v>
          </cell>
        </row>
        <row r="600">
          <cell r="AL600">
            <v>41138</v>
          </cell>
        </row>
        <row r="601">
          <cell r="AL601">
            <v>41139</v>
          </cell>
        </row>
        <row r="602">
          <cell r="AL602">
            <v>41140</v>
          </cell>
        </row>
        <row r="603">
          <cell r="AL603">
            <v>41141</v>
          </cell>
        </row>
        <row r="604">
          <cell r="AL604">
            <v>41142</v>
          </cell>
        </row>
        <row r="605">
          <cell r="AL605">
            <v>41143</v>
          </cell>
        </row>
        <row r="606">
          <cell r="AL606">
            <v>41144</v>
          </cell>
        </row>
        <row r="607">
          <cell r="AL607">
            <v>41145</v>
          </cell>
        </row>
        <row r="608">
          <cell r="AL608">
            <v>41146</v>
          </cell>
        </row>
        <row r="609">
          <cell r="AL609">
            <v>41147</v>
          </cell>
        </row>
        <row r="610">
          <cell r="AL610">
            <v>41148</v>
          </cell>
        </row>
        <row r="611">
          <cell r="AL611">
            <v>41149</v>
          </cell>
        </row>
        <row r="612">
          <cell r="AL612">
            <v>41150</v>
          </cell>
        </row>
        <row r="613">
          <cell r="AL613">
            <v>41151</v>
          </cell>
        </row>
        <row r="614">
          <cell r="AL614">
            <v>41152</v>
          </cell>
        </row>
        <row r="615">
          <cell r="AL615">
            <v>41153</v>
          </cell>
        </row>
        <row r="616">
          <cell r="AL616">
            <v>41154</v>
          </cell>
        </row>
        <row r="617">
          <cell r="AL617">
            <v>41155</v>
          </cell>
        </row>
        <row r="618">
          <cell r="AL618">
            <v>41156</v>
          </cell>
        </row>
        <row r="619">
          <cell r="AL619">
            <v>41157</v>
          </cell>
        </row>
        <row r="620">
          <cell r="AL620">
            <v>41158</v>
          </cell>
        </row>
        <row r="621">
          <cell r="AL621">
            <v>41159</v>
          </cell>
        </row>
        <row r="622">
          <cell r="AL622">
            <v>41160</v>
          </cell>
        </row>
        <row r="623">
          <cell r="AL623">
            <v>41161</v>
          </cell>
        </row>
        <row r="624">
          <cell r="AL624">
            <v>41162</v>
          </cell>
        </row>
        <row r="625">
          <cell r="AL625">
            <v>41163</v>
          </cell>
        </row>
        <row r="626">
          <cell r="AL626">
            <v>41164</v>
          </cell>
        </row>
        <row r="627">
          <cell r="AL627">
            <v>41165</v>
          </cell>
        </row>
        <row r="628">
          <cell r="AL628">
            <v>41166</v>
          </cell>
        </row>
        <row r="629">
          <cell r="AL629">
            <v>41167</v>
          </cell>
        </row>
        <row r="630">
          <cell r="AL630">
            <v>41168</v>
          </cell>
        </row>
        <row r="631">
          <cell r="AL631">
            <v>41169</v>
          </cell>
        </row>
        <row r="632">
          <cell r="AL632">
            <v>41170</v>
          </cell>
        </row>
        <row r="633">
          <cell r="AL633">
            <v>41171</v>
          </cell>
        </row>
        <row r="634">
          <cell r="AL634">
            <v>41172</v>
          </cell>
        </row>
        <row r="635">
          <cell r="AL635">
            <v>41173</v>
          </cell>
        </row>
        <row r="636">
          <cell r="AL636">
            <v>41174</v>
          </cell>
        </row>
        <row r="637">
          <cell r="AL637">
            <v>41175</v>
          </cell>
        </row>
        <row r="638">
          <cell r="AL638">
            <v>41176</v>
          </cell>
        </row>
        <row r="639">
          <cell r="AL639">
            <v>41177</v>
          </cell>
        </row>
        <row r="640">
          <cell r="AL640">
            <v>41178</v>
          </cell>
        </row>
        <row r="641">
          <cell r="AL641">
            <v>41179</v>
          </cell>
        </row>
        <row r="642">
          <cell r="AL642">
            <v>41180</v>
          </cell>
        </row>
        <row r="643">
          <cell r="AL643">
            <v>41181</v>
          </cell>
        </row>
        <row r="644">
          <cell r="AL644">
            <v>41182</v>
          </cell>
        </row>
        <row r="645">
          <cell r="AL645">
            <v>41183</v>
          </cell>
        </row>
        <row r="646">
          <cell r="AL646">
            <v>41184</v>
          </cell>
        </row>
        <row r="647">
          <cell r="AL647">
            <v>41185</v>
          </cell>
        </row>
        <row r="648">
          <cell r="AL648">
            <v>41186</v>
          </cell>
        </row>
        <row r="649">
          <cell r="AL649">
            <v>41187</v>
          </cell>
        </row>
        <row r="650">
          <cell r="AL650">
            <v>41188</v>
          </cell>
        </row>
        <row r="651">
          <cell r="AL651">
            <v>41189</v>
          </cell>
        </row>
        <row r="652">
          <cell r="AL652">
            <v>41190</v>
          </cell>
        </row>
        <row r="653">
          <cell r="AL653">
            <v>41191</v>
          </cell>
        </row>
        <row r="654">
          <cell r="AL654">
            <v>41192</v>
          </cell>
        </row>
        <row r="655">
          <cell r="AL655">
            <v>41193</v>
          </cell>
        </row>
        <row r="656">
          <cell r="AL656">
            <v>41194</v>
          </cell>
        </row>
        <row r="657">
          <cell r="AL657">
            <v>41195</v>
          </cell>
        </row>
        <row r="658">
          <cell r="AL658">
            <v>41196</v>
          </cell>
        </row>
        <row r="659">
          <cell r="AL659">
            <v>41197</v>
          </cell>
        </row>
        <row r="660">
          <cell r="AL660">
            <v>41198</v>
          </cell>
        </row>
        <row r="661">
          <cell r="AL661">
            <v>41199</v>
          </cell>
        </row>
        <row r="662">
          <cell r="AL662">
            <v>41200</v>
          </cell>
        </row>
        <row r="663">
          <cell r="AL663">
            <v>41201</v>
          </cell>
        </row>
        <row r="664">
          <cell r="AL664">
            <v>41202</v>
          </cell>
        </row>
        <row r="665">
          <cell r="AL665">
            <v>41203</v>
          </cell>
        </row>
        <row r="666">
          <cell r="AL666">
            <v>41204</v>
          </cell>
        </row>
        <row r="667">
          <cell r="AL667">
            <v>41205</v>
          </cell>
        </row>
        <row r="668">
          <cell r="AL668">
            <v>41206</v>
          </cell>
        </row>
        <row r="669">
          <cell r="AL669">
            <v>41207</v>
          </cell>
        </row>
        <row r="670">
          <cell r="AL670">
            <v>41208</v>
          </cell>
        </row>
        <row r="671">
          <cell r="AL671">
            <v>41209</v>
          </cell>
        </row>
        <row r="672">
          <cell r="AL672">
            <v>41210</v>
          </cell>
        </row>
        <row r="673">
          <cell r="AL673">
            <v>41211</v>
          </cell>
        </row>
        <row r="674">
          <cell r="AL674">
            <v>41212</v>
          </cell>
        </row>
        <row r="675">
          <cell r="AL675">
            <v>41213</v>
          </cell>
        </row>
        <row r="676">
          <cell r="AL676">
            <v>41214</v>
          </cell>
        </row>
        <row r="677">
          <cell r="AL677">
            <v>41215</v>
          </cell>
        </row>
        <row r="678">
          <cell r="AL678">
            <v>41216</v>
          </cell>
        </row>
        <row r="679">
          <cell r="AL679">
            <v>41217</v>
          </cell>
        </row>
        <row r="680">
          <cell r="AL680">
            <v>41218</v>
          </cell>
        </row>
        <row r="681">
          <cell r="AL681">
            <v>41219</v>
          </cell>
        </row>
        <row r="682">
          <cell r="AL682">
            <v>41220</v>
          </cell>
        </row>
        <row r="683">
          <cell r="AL683">
            <v>41221</v>
          </cell>
        </row>
        <row r="684">
          <cell r="AL684">
            <v>41222</v>
          </cell>
        </row>
        <row r="685">
          <cell r="AL685">
            <v>41223</v>
          </cell>
        </row>
        <row r="686">
          <cell r="AL686">
            <v>41224</v>
          </cell>
        </row>
        <row r="687">
          <cell r="AL687">
            <v>41225</v>
          </cell>
        </row>
        <row r="688">
          <cell r="AL688">
            <v>41226</v>
          </cell>
        </row>
        <row r="689">
          <cell r="AL689">
            <v>41227</v>
          </cell>
        </row>
        <row r="690">
          <cell r="AL690">
            <v>41228</v>
          </cell>
        </row>
        <row r="691">
          <cell r="AL691">
            <v>41229</v>
          </cell>
        </row>
        <row r="692">
          <cell r="AL692">
            <v>41230</v>
          </cell>
        </row>
        <row r="693">
          <cell r="AL693">
            <v>41231</v>
          </cell>
        </row>
        <row r="694">
          <cell r="AL694">
            <v>41232</v>
          </cell>
        </row>
        <row r="695">
          <cell r="AL695">
            <v>41233</v>
          </cell>
        </row>
        <row r="696">
          <cell r="AL696">
            <v>41234</v>
          </cell>
        </row>
        <row r="697">
          <cell r="AL697">
            <v>41235</v>
          </cell>
        </row>
        <row r="698">
          <cell r="AL698">
            <v>41236</v>
          </cell>
        </row>
        <row r="699">
          <cell r="AL699">
            <v>41237</v>
          </cell>
        </row>
        <row r="700">
          <cell r="AL700">
            <v>41238</v>
          </cell>
        </row>
        <row r="701">
          <cell r="AL701">
            <v>41239</v>
          </cell>
        </row>
        <row r="702">
          <cell r="AL702">
            <v>41240</v>
          </cell>
        </row>
        <row r="703">
          <cell r="AL703">
            <v>41241</v>
          </cell>
        </row>
        <row r="704">
          <cell r="AL704">
            <v>41242</v>
          </cell>
        </row>
        <row r="705">
          <cell r="AL705">
            <v>41243</v>
          </cell>
        </row>
        <row r="706">
          <cell r="AL706">
            <v>41244</v>
          </cell>
        </row>
        <row r="707">
          <cell r="AL707">
            <v>41245</v>
          </cell>
        </row>
        <row r="708">
          <cell r="AL708">
            <v>41246</v>
          </cell>
        </row>
        <row r="709">
          <cell r="AL709">
            <v>41247</v>
          </cell>
        </row>
        <row r="710">
          <cell r="AL710">
            <v>41248</v>
          </cell>
        </row>
        <row r="711">
          <cell r="AL711">
            <v>41249</v>
          </cell>
        </row>
        <row r="712">
          <cell r="AL712">
            <v>41250</v>
          </cell>
        </row>
        <row r="713">
          <cell r="AL713">
            <v>41251</v>
          </cell>
        </row>
        <row r="714">
          <cell r="AL714">
            <v>41252</v>
          </cell>
        </row>
        <row r="715">
          <cell r="AL715">
            <v>41253</v>
          </cell>
        </row>
        <row r="716">
          <cell r="AL716">
            <v>41254</v>
          </cell>
        </row>
        <row r="717">
          <cell r="AL717">
            <v>41255</v>
          </cell>
        </row>
        <row r="718">
          <cell r="AL718">
            <v>41256</v>
          </cell>
        </row>
        <row r="719">
          <cell r="AL719">
            <v>41257</v>
          </cell>
        </row>
        <row r="720">
          <cell r="AL720">
            <v>41258</v>
          </cell>
        </row>
        <row r="721">
          <cell r="AL721">
            <v>41259</v>
          </cell>
        </row>
        <row r="722">
          <cell r="AL722">
            <v>41260</v>
          </cell>
        </row>
        <row r="723">
          <cell r="AL723">
            <v>41261</v>
          </cell>
        </row>
        <row r="724">
          <cell r="AL724">
            <v>41262</v>
          </cell>
        </row>
        <row r="725">
          <cell r="AL725">
            <v>41263</v>
          </cell>
        </row>
        <row r="726">
          <cell r="AL726">
            <v>41264</v>
          </cell>
        </row>
        <row r="727">
          <cell r="AL727">
            <v>41265</v>
          </cell>
        </row>
        <row r="728">
          <cell r="AL728">
            <v>41266</v>
          </cell>
        </row>
        <row r="729">
          <cell r="AL729">
            <v>41267</v>
          </cell>
        </row>
        <row r="730">
          <cell r="AL730">
            <v>41268</v>
          </cell>
        </row>
        <row r="731">
          <cell r="AL731">
            <v>41269</v>
          </cell>
        </row>
        <row r="732">
          <cell r="AL732">
            <v>41270</v>
          </cell>
        </row>
        <row r="733">
          <cell r="AL733">
            <v>41271</v>
          </cell>
        </row>
        <row r="734">
          <cell r="AL734">
            <v>41272</v>
          </cell>
        </row>
        <row r="735">
          <cell r="AL735">
            <v>41273</v>
          </cell>
        </row>
        <row r="736">
          <cell r="AL736">
            <v>41274</v>
          </cell>
        </row>
        <row r="737">
          <cell r="AL737">
            <v>41275</v>
          </cell>
        </row>
        <row r="738">
          <cell r="AL738">
            <v>41276</v>
          </cell>
        </row>
        <row r="739">
          <cell r="AL739">
            <v>41277</v>
          </cell>
        </row>
        <row r="740">
          <cell r="AL740">
            <v>41278</v>
          </cell>
        </row>
        <row r="741">
          <cell r="AL741">
            <v>41279</v>
          </cell>
        </row>
        <row r="742">
          <cell r="AL742">
            <v>41280</v>
          </cell>
        </row>
        <row r="743">
          <cell r="AL743">
            <v>41281</v>
          </cell>
        </row>
        <row r="744">
          <cell r="AL744">
            <v>41282</v>
          </cell>
        </row>
        <row r="745">
          <cell r="AL745">
            <v>41283</v>
          </cell>
        </row>
        <row r="746">
          <cell r="AL746">
            <v>41284</v>
          </cell>
        </row>
        <row r="747">
          <cell r="AL747">
            <v>41285</v>
          </cell>
        </row>
        <row r="748">
          <cell r="AL748">
            <v>41286</v>
          </cell>
        </row>
        <row r="749">
          <cell r="AL749">
            <v>41287</v>
          </cell>
        </row>
        <row r="750">
          <cell r="AL750">
            <v>41288</v>
          </cell>
        </row>
        <row r="751">
          <cell r="AL751">
            <v>41289</v>
          </cell>
        </row>
        <row r="752">
          <cell r="AL752">
            <v>41290</v>
          </cell>
        </row>
        <row r="753">
          <cell r="AL753">
            <v>41291</v>
          </cell>
        </row>
        <row r="754">
          <cell r="AL754">
            <v>41292</v>
          </cell>
        </row>
        <row r="755">
          <cell r="AL755">
            <v>41293</v>
          </cell>
        </row>
        <row r="756">
          <cell r="AL756">
            <v>41294</v>
          </cell>
        </row>
        <row r="757">
          <cell r="AL757">
            <v>41295</v>
          </cell>
        </row>
        <row r="758">
          <cell r="AL758">
            <v>41296</v>
          </cell>
        </row>
        <row r="759">
          <cell r="AL759">
            <v>41297</v>
          </cell>
        </row>
        <row r="760">
          <cell r="AL760">
            <v>41298</v>
          </cell>
        </row>
        <row r="761">
          <cell r="AL761">
            <v>41299</v>
          </cell>
        </row>
        <row r="762">
          <cell r="AL762">
            <v>41300</v>
          </cell>
        </row>
        <row r="763">
          <cell r="AL763">
            <v>41301</v>
          </cell>
        </row>
        <row r="764">
          <cell r="AL764">
            <v>41302</v>
          </cell>
        </row>
        <row r="765">
          <cell r="AL765">
            <v>41303</v>
          </cell>
        </row>
        <row r="766">
          <cell r="AL766">
            <v>41304</v>
          </cell>
        </row>
        <row r="767">
          <cell r="AL767">
            <v>41305</v>
          </cell>
        </row>
        <row r="768">
          <cell r="AL768">
            <v>41306</v>
          </cell>
        </row>
        <row r="769">
          <cell r="AL769">
            <v>41307</v>
          </cell>
        </row>
        <row r="770">
          <cell r="AL770">
            <v>41308</v>
          </cell>
        </row>
        <row r="771">
          <cell r="AL771">
            <v>41309</v>
          </cell>
        </row>
        <row r="772">
          <cell r="AL772">
            <v>41310</v>
          </cell>
        </row>
        <row r="773">
          <cell r="AL773">
            <v>41311</v>
          </cell>
        </row>
        <row r="774">
          <cell r="AL774">
            <v>41312</v>
          </cell>
        </row>
        <row r="775">
          <cell r="AL775">
            <v>41313</v>
          </cell>
        </row>
        <row r="776">
          <cell r="AL776">
            <v>41314</v>
          </cell>
        </row>
        <row r="777">
          <cell r="AL777">
            <v>41315</v>
          </cell>
        </row>
        <row r="778">
          <cell r="AL778">
            <v>41316</v>
          </cell>
        </row>
        <row r="779">
          <cell r="AL779">
            <v>41317</v>
          </cell>
        </row>
        <row r="780">
          <cell r="AL780">
            <v>41318</v>
          </cell>
        </row>
        <row r="781">
          <cell r="AL781">
            <v>41319</v>
          </cell>
        </row>
        <row r="782">
          <cell r="AL782">
            <v>41320</v>
          </cell>
        </row>
        <row r="783">
          <cell r="AL783">
            <v>41321</v>
          </cell>
        </row>
        <row r="784">
          <cell r="AL784">
            <v>41322</v>
          </cell>
        </row>
        <row r="785">
          <cell r="AL785">
            <v>41323</v>
          </cell>
        </row>
        <row r="786">
          <cell r="AL786">
            <v>41324</v>
          </cell>
        </row>
        <row r="787">
          <cell r="AL787">
            <v>41325</v>
          </cell>
        </row>
        <row r="788">
          <cell r="AL788">
            <v>41326</v>
          </cell>
        </row>
        <row r="789">
          <cell r="AL789">
            <v>41327</v>
          </cell>
        </row>
        <row r="790">
          <cell r="AL790">
            <v>41328</v>
          </cell>
        </row>
        <row r="791">
          <cell r="AL791">
            <v>41329</v>
          </cell>
        </row>
        <row r="792">
          <cell r="AL792">
            <v>41330</v>
          </cell>
        </row>
        <row r="793">
          <cell r="AL793">
            <v>41331</v>
          </cell>
        </row>
        <row r="794">
          <cell r="AL794">
            <v>41332</v>
          </cell>
        </row>
        <row r="795">
          <cell r="AL795">
            <v>41333</v>
          </cell>
        </row>
        <row r="796">
          <cell r="AL796">
            <v>41334</v>
          </cell>
        </row>
        <row r="797">
          <cell r="AL797">
            <v>41335</v>
          </cell>
        </row>
        <row r="798">
          <cell r="AL798">
            <v>41336</v>
          </cell>
        </row>
        <row r="799">
          <cell r="AL799">
            <v>41337</v>
          </cell>
        </row>
        <row r="800">
          <cell r="AL800">
            <v>41338</v>
          </cell>
        </row>
        <row r="801">
          <cell r="AL801">
            <v>41339</v>
          </cell>
        </row>
        <row r="802">
          <cell r="AL802">
            <v>41340</v>
          </cell>
        </row>
        <row r="803">
          <cell r="AL803">
            <v>41341</v>
          </cell>
        </row>
        <row r="804">
          <cell r="AL804">
            <v>41342</v>
          </cell>
        </row>
        <row r="805">
          <cell r="AL805">
            <v>41343</v>
          </cell>
        </row>
        <row r="806">
          <cell r="AL806">
            <v>41344</v>
          </cell>
        </row>
        <row r="807">
          <cell r="AL807">
            <v>41345</v>
          </cell>
        </row>
        <row r="808">
          <cell r="AL808">
            <v>41346</v>
          </cell>
        </row>
        <row r="809">
          <cell r="AL809">
            <v>41347</v>
          </cell>
        </row>
        <row r="810">
          <cell r="AL810">
            <v>41348</v>
          </cell>
        </row>
        <row r="811">
          <cell r="AL811">
            <v>41349</v>
          </cell>
        </row>
        <row r="812">
          <cell r="AL812">
            <v>41350</v>
          </cell>
        </row>
        <row r="813">
          <cell r="AL813">
            <v>41351</v>
          </cell>
        </row>
        <row r="814">
          <cell r="AL814">
            <v>41352</v>
          </cell>
        </row>
        <row r="815">
          <cell r="AL815">
            <v>41353</v>
          </cell>
        </row>
        <row r="816">
          <cell r="AL816">
            <v>41354</v>
          </cell>
        </row>
        <row r="817">
          <cell r="AL817">
            <v>41355</v>
          </cell>
        </row>
        <row r="818">
          <cell r="AL818">
            <v>41356</v>
          </cell>
        </row>
        <row r="819">
          <cell r="AL819">
            <v>41357</v>
          </cell>
        </row>
        <row r="820">
          <cell r="AL820">
            <v>41358</v>
          </cell>
        </row>
        <row r="821">
          <cell r="AL821">
            <v>41359</v>
          </cell>
        </row>
        <row r="822">
          <cell r="AL822">
            <v>41360</v>
          </cell>
        </row>
        <row r="823">
          <cell r="AL823">
            <v>41361</v>
          </cell>
        </row>
        <row r="824">
          <cell r="AL824">
            <v>41362</v>
          </cell>
        </row>
        <row r="825">
          <cell r="AL825">
            <v>41363</v>
          </cell>
        </row>
        <row r="826">
          <cell r="AL826">
            <v>41364</v>
          </cell>
        </row>
        <row r="827">
          <cell r="AL827">
            <v>41365</v>
          </cell>
        </row>
        <row r="828">
          <cell r="AL828">
            <v>41366</v>
          </cell>
        </row>
        <row r="829">
          <cell r="AL829">
            <v>41367</v>
          </cell>
        </row>
        <row r="830">
          <cell r="AL830">
            <v>41368</v>
          </cell>
        </row>
        <row r="831">
          <cell r="AL831">
            <v>41369</v>
          </cell>
        </row>
        <row r="832">
          <cell r="AL832">
            <v>41370</v>
          </cell>
        </row>
        <row r="833">
          <cell r="AL833">
            <v>41371</v>
          </cell>
        </row>
        <row r="834">
          <cell r="AL834">
            <v>41372</v>
          </cell>
        </row>
        <row r="835">
          <cell r="AL835">
            <v>41373</v>
          </cell>
        </row>
        <row r="836">
          <cell r="AL836">
            <v>41374</v>
          </cell>
        </row>
        <row r="837">
          <cell r="AL837">
            <v>41375</v>
          </cell>
        </row>
        <row r="838">
          <cell r="AL838">
            <v>41376</v>
          </cell>
        </row>
        <row r="839">
          <cell r="AL839">
            <v>41377</v>
          </cell>
        </row>
        <row r="840">
          <cell r="AL840">
            <v>41378</v>
          </cell>
        </row>
        <row r="841">
          <cell r="AL841">
            <v>41379</v>
          </cell>
        </row>
        <row r="842">
          <cell r="AL842">
            <v>41380</v>
          </cell>
        </row>
        <row r="843">
          <cell r="AL843">
            <v>41381</v>
          </cell>
        </row>
        <row r="844">
          <cell r="AL844">
            <v>41382</v>
          </cell>
        </row>
        <row r="845">
          <cell r="AL845">
            <v>41383</v>
          </cell>
        </row>
        <row r="846">
          <cell r="AL846">
            <v>41384</v>
          </cell>
        </row>
        <row r="847">
          <cell r="AL847">
            <v>41385</v>
          </cell>
        </row>
        <row r="848">
          <cell r="AL848">
            <v>41386</v>
          </cell>
        </row>
        <row r="849">
          <cell r="AL849">
            <v>41387</v>
          </cell>
        </row>
        <row r="850">
          <cell r="AL850">
            <v>41388</v>
          </cell>
        </row>
        <row r="851">
          <cell r="AL851">
            <v>41389</v>
          </cell>
        </row>
        <row r="852">
          <cell r="AL852">
            <v>41390</v>
          </cell>
        </row>
        <row r="853">
          <cell r="AL853">
            <v>41391</v>
          </cell>
        </row>
        <row r="854">
          <cell r="AL854">
            <v>41392</v>
          </cell>
        </row>
        <row r="855">
          <cell r="AL855">
            <v>41393</v>
          </cell>
        </row>
        <row r="856">
          <cell r="AL856">
            <v>41394</v>
          </cell>
        </row>
        <row r="857">
          <cell r="AL857">
            <v>41395</v>
          </cell>
        </row>
        <row r="858">
          <cell r="AL858">
            <v>41396</v>
          </cell>
        </row>
        <row r="859">
          <cell r="AL859">
            <v>41397</v>
          </cell>
        </row>
        <row r="860">
          <cell r="AL860">
            <v>41398</v>
          </cell>
        </row>
        <row r="861">
          <cell r="AL861">
            <v>41399</v>
          </cell>
        </row>
        <row r="862">
          <cell r="AL862">
            <v>41400</v>
          </cell>
        </row>
        <row r="863">
          <cell r="AL863">
            <v>41401</v>
          </cell>
        </row>
        <row r="864">
          <cell r="AL864">
            <v>41402</v>
          </cell>
        </row>
        <row r="865">
          <cell r="AL865">
            <v>41403</v>
          </cell>
        </row>
        <row r="866">
          <cell r="AL866">
            <v>41404</v>
          </cell>
        </row>
        <row r="867">
          <cell r="AL867">
            <v>41405</v>
          </cell>
        </row>
        <row r="868">
          <cell r="AL868">
            <v>41406</v>
          </cell>
        </row>
        <row r="869">
          <cell r="AL869">
            <v>41407</v>
          </cell>
        </row>
        <row r="870">
          <cell r="AL870">
            <v>41408</v>
          </cell>
        </row>
        <row r="871">
          <cell r="AL871">
            <v>41409</v>
          </cell>
        </row>
        <row r="872">
          <cell r="AL872">
            <v>41410</v>
          </cell>
        </row>
        <row r="873">
          <cell r="AL873">
            <v>41411</v>
          </cell>
        </row>
        <row r="874">
          <cell r="AL874">
            <v>41412</v>
          </cell>
        </row>
        <row r="875">
          <cell r="AL875">
            <v>41413</v>
          </cell>
        </row>
        <row r="876">
          <cell r="AL876">
            <v>41414</v>
          </cell>
        </row>
        <row r="877">
          <cell r="AL877">
            <v>41415</v>
          </cell>
        </row>
        <row r="878">
          <cell r="AL878">
            <v>41416</v>
          </cell>
        </row>
        <row r="879">
          <cell r="AL879">
            <v>41417</v>
          </cell>
        </row>
        <row r="880">
          <cell r="AL880">
            <v>41418</v>
          </cell>
        </row>
        <row r="881">
          <cell r="AL881">
            <v>41419</v>
          </cell>
        </row>
        <row r="882">
          <cell r="AL882">
            <v>41420</v>
          </cell>
        </row>
        <row r="883">
          <cell r="AL883">
            <v>41421</v>
          </cell>
        </row>
        <row r="884">
          <cell r="AL884">
            <v>41422</v>
          </cell>
        </row>
        <row r="885">
          <cell r="AL885">
            <v>41423</v>
          </cell>
        </row>
        <row r="886">
          <cell r="AL886">
            <v>41424</v>
          </cell>
        </row>
        <row r="887">
          <cell r="AL887">
            <v>41425</v>
          </cell>
        </row>
        <row r="888">
          <cell r="AL888">
            <v>41426</v>
          </cell>
        </row>
        <row r="889">
          <cell r="AL889">
            <v>41427</v>
          </cell>
        </row>
        <row r="890">
          <cell r="AL890">
            <v>41428</v>
          </cell>
        </row>
        <row r="891">
          <cell r="AL891">
            <v>41429</v>
          </cell>
        </row>
        <row r="892">
          <cell r="AL892">
            <v>41430</v>
          </cell>
        </row>
        <row r="893">
          <cell r="AL893">
            <v>41431</v>
          </cell>
        </row>
        <row r="894">
          <cell r="AL894">
            <v>41432</v>
          </cell>
        </row>
        <row r="895">
          <cell r="AL895">
            <v>41433</v>
          </cell>
        </row>
        <row r="896">
          <cell r="AL896">
            <v>41434</v>
          </cell>
        </row>
        <row r="897">
          <cell r="AL897">
            <v>41435</v>
          </cell>
        </row>
        <row r="898">
          <cell r="AL898">
            <v>41436</v>
          </cell>
        </row>
        <row r="899">
          <cell r="AL899">
            <v>41437</v>
          </cell>
        </row>
        <row r="900">
          <cell r="AL900">
            <v>41438</v>
          </cell>
        </row>
        <row r="901">
          <cell r="AL901">
            <v>41439</v>
          </cell>
        </row>
        <row r="902">
          <cell r="AL902">
            <v>41440</v>
          </cell>
        </row>
        <row r="903">
          <cell r="AL903">
            <v>41441</v>
          </cell>
        </row>
        <row r="904">
          <cell r="AL904">
            <v>41442</v>
          </cell>
        </row>
        <row r="905">
          <cell r="AL905">
            <v>41443</v>
          </cell>
        </row>
        <row r="906">
          <cell r="AL906">
            <v>41444</v>
          </cell>
        </row>
        <row r="907">
          <cell r="AL907">
            <v>41445</v>
          </cell>
        </row>
        <row r="908">
          <cell r="AL908">
            <v>41446</v>
          </cell>
        </row>
        <row r="909">
          <cell r="AL909">
            <v>41447</v>
          </cell>
        </row>
        <row r="910">
          <cell r="AL910">
            <v>41448</v>
          </cell>
        </row>
        <row r="911">
          <cell r="AL911">
            <v>41449</v>
          </cell>
        </row>
        <row r="912">
          <cell r="AL912">
            <v>41450</v>
          </cell>
        </row>
        <row r="913">
          <cell r="AL913">
            <v>41451</v>
          </cell>
        </row>
        <row r="914">
          <cell r="AL914">
            <v>41452</v>
          </cell>
        </row>
        <row r="915">
          <cell r="AL915">
            <v>41453</v>
          </cell>
        </row>
        <row r="916">
          <cell r="AL916">
            <v>41454</v>
          </cell>
        </row>
        <row r="917">
          <cell r="AL917">
            <v>41455</v>
          </cell>
        </row>
        <row r="918">
          <cell r="AL918">
            <v>41456</v>
          </cell>
        </row>
        <row r="919">
          <cell r="AL919">
            <v>41457</v>
          </cell>
        </row>
        <row r="920">
          <cell r="AL920">
            <v>41458</v>
          </cell>
        </row>
        <row r="921">
          <cell r="AL921">
            <v>41459</v>
          </cell>
        </row>
        <row r="922">
          <cell r="AL922">
            <v>41460</v>
          </cell>
        </row>
        <row r="923">
          <cell r="AL923">
            <v>41461</v>
          </cell>
        </row>
        <row r="924">
          <cell r="AL924">
            <v>41462</v>
          </cell>
        </row>
        <row r="925">
          <cell r="AL925">
            <v>41463</v>
          </cell>
        </row>
        <row r="926">
          <cell r="AL926">
            <v>41464</v>
          </cell>
        </row>
        <row r="927">
          <cell r="AL927">
            <v>41465</v>
          </cell>
        </row>
        <row r="928">
          <cell r="AL928">
            <v>41466</v>
          </cell>
        </row>
        <row r="929">
          <cell r="AL929">
            <v>41467</v>
          </cell>
        </row>
        <row r="930">
          <cell r="AL930">
            <v>41468</v>
          </cell>
        </row>
        <row r="931">
          <cell r="AL931">
            <v>41469</v>
          </cell>
        </row>
        <row r="932">
          <cell r="AL932">
            <v>41470</v>
          </cell>
        </row>
        <row r="933">
          <cell r="AL933">
            <v>41471</v>
          </cell>
        </row>
        <row r="934">
          <cell r="AL934">
            <v>41472</v>
          </cell>
        </row>
        <row r="935">
          <cell r="AL935">
            <v>41473</v>
          </cell>
        </row>
        <row r="936">
          <cell r="AL936">
            <v>41474</v>
          </cell>
        </row>
        <row r="937">
          <cell r="AL937">
            <v>41475</v>
          </cell>
        </row>
        <row r="938">
          <cell r="AL938">
            <v>41476</v>
          </cell>
        </row>
        <row r="939">
          <cell r="AL939">
            <v>41477</v>
          </cell>
        </row>
        <row r="940">
          <cell r="AL940">
            <v>41478</v>
          </cell>
        </row>
        <row r="941">
          <cell r="AL941">
            <v>41479</v>
          </cell>
        </row>
        <row r="942">
          <cell r="AL942">
            <v>41480</v>
          </cell>
        </row>
        <row r="943">
          <cell r="AL943">
            <v>41481</v>
          </cell>
        </row>
        <row r="944">
          <cell r="AL944">
            <v>41482</v>
          </cell>
        </row>
        <row r="945">
          <cell r="AL945">
            <v>41483</v>
          </cell>
        </row>
        <row r="946">
          <cell r="AL946">
            <v>41484</v>
          </cell>
        </row>
        <row r="947">
          <cell r="AL947">
            <v>41485</v>
          </cell>
        </row>
        <row r="948">
          <cell r="AL948">
            <v>41486</v>
          </cell>
        </row>
        <row r="949">
          <cell r="AL949">
            <v>41487</v>
          </cell>
        </row>
        <row r="950">
          <cell r="AL950">
            <v>41488</v>
          </cell>
        </row>
        <row r="951">
          <cell r="AL951">
            <v>41489</v>
          </cell>
        </row>
        <row r="952">
          <cell r="AL952">
            <v>41490</v>
          </cell>
        </row>
        <row r="953">
          <cell r="AL953">
            <v>41491</v>
          </cell>
        </row>
        <row r="954">
          <cell r="AL954">
            <v>41492</v>
          </cell>
        </row>
        <row r="955">
          <cell r="AL955">
            <v>41493</v>
          </cell>
        </row>
        <row r="956">
          <cell r="AL956">
            <v>41494</v>
          </cell>
        </row>
        <row r="957">
          <cell r="AL957">
            <v>41495</v>
          </cell>
        </row>
        <row r="958">
          <cell r="AL958">
            <v>41496</v>
          </cell>
        </row>
        <row r="959">
          <cell r="AL959">
            <v>41497</v>
          </cell>
        </row>
        <row r="960">
          <cell r="AL960">
            <v>41498</v>
          </cell>
        </row>
        <row r="961">
          <cell r="AL961">
            <v>41499</v>
          </cell>
        </row>
        <row r="962">
          <cell r="AL962">
            <v>41500</v>
          </cell>
        </row>
        <row r="963">
          <cell r="AL963">
            <v>41501</v>
          </cell>
        </row>
        <row r="964">
          <cell r="AL964">
            <v>41502</v>
          </cell>
        </row>
        <row r="965">
          <cell r="AL965">
            <v>41503</v>
          </cell>
        </row>
        <row r="966">
          <cell r="AL966">
            <v>41504</v>
          </cell>
        </row>
        <row r="967">
          <cell r="AL967">
            <v>41505</v>
          </cell>
        </row>
        <row r="968">
          <cell r="AL968">
            <v>41506</v>
          </cell>
        </row>
        <row r="969">
          <cell r="AL969">
            <v>41507</v>
          </cell>
        </row>
        <row r="970">
          <cell r="AL970">
            <v>41508</v>
          </cell>
        </row>
        <row r="971">
          <cell r="AL971">
            <v>41509</v>
          </cell>
        </row>
        <row r="972">
          <cell r="AL972">
            <v>41510</v>
          </cell>
        </row>
        <row r="973">
          <cell r="AL973">
            <v>41511</v>
          </cell>
        </row>
        <row r="974">
          <cell r="AL974">
            <v>41512</v>
          </cell>
        </row>
        <row r="975">
          <cell r="AL975">
            <v>41513</v>
          </cell>
        </row>
        <row r="976">
          <cell r="AL976">
            <v>41514</v>
          </cell>
        </row>
        <row r="977">
          <cell r="AL977">
            <v>41515</v>
          </cell>
        </row>
        <row r="978">
          <cell r="AL978">
            <v>41516</v>
          </cell>
        </row>
        <row r="979">
          <cell r="AL979">
            <v>41517</v>
          </cell>
        </row>
        <row r="980">
          <cell r="AL980">
            <v>41518</v>
          </cell>
        </row>
        <row r="981">
          <cell r="AL981">
            <v>41519</v>
          </cell>
        </row>
        <row r="982">
          <cell r="AL982">
            <v>41520</v>
          </cell>
        </row>
        <row r="983">
          <cell r="AL983">
            <v>41521</v>
          </cell>
        </row>
        <row r="984">
          <cell r="AL984">
            <v>41522</v>
          </cell>
        </row>
        <row r="985">
          <cell r="AL985">
            <v>41523</v>
          </cell>
        </row>
        <row r="986">
          <cell r="AL986">
            <v>41524</v>
          </cell>
        </row>
        <row r="987">
          <cell r="AL987">
            <v>41525</v>
          </cell>
        </row>
        <row r="988">
          <cell r="AL988">
            <v>41526</v>
          </cell>
        </row>
        <row r="989">
          <cell r="AL989">
            <v>41527</v>
          </cell>
        </row>
        <row r="990">
          <cell r="AL990">
            <v>41528</v>
          </cell>
        </row>
        <row r="991">
          <cell r="AL991">
            <v>41529</v>
          </cell>
        </row>
        <row r="992">
          <cell r="AL992">
            <v>41530</v>
          </cell>
        </row>
        <row r="993">
          <cell r="AL993">
            <v>41531</v>
          </cell>
        </row>
        <row r="994">
          <cell r="AL994">
            <v>41532</v>
          </cell>
        </row>
        <row r="995">
          <cell r="AL995">
            <v>41533</v>
          </cell>
        </row>
        <row r="996">
          <cell r="AL996">
            <v>41534</v>
          </cell>
        </row>
        <row r="997">
          <cell r="AL997">
            <v>41535</v>
          </cell>
        </row>
        <row r="998">
          <cell r="AL998">
            <v>41536</v>
          </cell>
        </row>
        <row r="999">
          <cell r="AL999">
            <v>41537</v>
          </cell>
        </row>
        <row r="1000">
          <cell r="AL1000">
            <v>41538</v>
          </cell>
        </row>
        <row r="1001">
          <cell r="AL1001">
            <v>41539</v>
          </cell>
        </row>
        <row r="1002">
          <cell r="AL1002">
            <v>41540</v>
          </cell>
        </row>
        <row r="1003">
          <cell r="AL1003">
            <v>41541</v>
          </cell>
        </row>
        <row r="1004">
          <cell r="AL1004">
            <v>41542</v>
          </cell>
        </row>
        <row r="1005">
          <cell r="AL1005">
            <v>41543</v>
          </cell>
        </row>
        <row r="1006">
          <cell r="AL1006">
            <v>41544</v>
          </cell>
        </row>
        <row r="1007">
          <cell r="AL1007">
            <v>41545</v>
          </cell>
        </row>
        <row r="1008">
          <cell r="AL1008">
            <v>41546</v>
          </cell>
        </row>
        <row r="1009">
          <cell r="AL1009">
            <v>41547</v>
          </cell>
        </row>
        <row r="1010">
          <cell r="AL1010">
            <v>41548</v>
          </cell>
        </row>
        <row r="1011">
          <cell r="AL1011">
            <v>41549</v>
          </cell>
        </row>
        <row r="1012">
          <cell r="AL1012">
            <v>41550</v>
          </cell>
        </row>
        <row r="1013">
          <cell r="AL1013">
            <v>41551</v>
          </cell>
        </row>
        <row r="1014">
          <cell r="AL1014">
            <v>41552</v>
          </cell>
        </row>
        <row r="1015">
          <cell r="AL1015">
            <v>41553</v>
          </cell>
        </row>
        <row r="1016">
          <cell r="AL1016">
            <v>41554</v>
          </cell>
        </row>
        <row r="1017">
          <cell r="AL1017">
            <v>41555</v>
          </cell>
        </row>
        <row r="1018">
          <cell r="AL1018">
            <v>41556</v>
          </cell>
        </row>
        <row r="1019">
          <cell r="AL1019">
            <v>41557</v>
          </cell>
        </row>
        <row r="1020">
          <cell r="AL1020">
            <v>41558</v>
          </cell>
        </row>
        <row r="1021">
          <cell r="AL1021">
            <v>41559</v>
          </cell>
        </row>
        <row r="1022">
          <cell r="AL1022">
            <v>41560</v>
          </cell>
        </row>
        <row r="1023">
          <cell r="AL1023">
            <v>41561</v>
          </cell>
        </row>
        <row r="1024">
          <cell r="AL1024">
            <v>41562</v>
          </cell>
        </row>
        <row r="1025">
          <cell r="AL1025">
            <v>41563</v>
          </cell>
        </row>
        <row r="1026">
          <cell r="AL1026">
            <v>41564</v>
          </cell>
        </row>
        <row r="1027">
          <cell r="AL1027">
            <v>41565</v>
          </cell>
        </row>
        <row r="1028">
          <cell r="AL1028">
            <v>41566</v>
          </cell>
        </row>
        <row r="1029">
          <cell r="AL1029">
            <v>41567</v>
          </cell>
        </row>
        <row r="1030">
          <cell r="AL1030">
            <v>41568</v>
          </cell>
        </row>
        <row r="1031">
          <cell r="AL1031">
            <v>41569</v>
          </cell>
        </row>
        <row r="1032">
          <cell r="AL1032">
            <v>41570</v>
          </cell>
        </row>
        <row r="1033">
          <cell r="AL1033">
            <v>41571</v>
          </cell>
        </row>
        <row r="1034">
          <cell r="AL1034">
            <v>41572</v>
          </cell>
        </row>
        <row r="1035">
          <cell r="AL1035">
            <v>41573</v>
          </cell>
        </row>
        <row r="1036">
          <cell r="AL1036">
            <v>41574</v>
          </cell>
        </row>
        <row r="1037">
          <cell r="AL1037">
            <v>41575</v>
          </cell>
        </row>
        <row r="1038">
          <cell r="AL1038">
            <v>41576</v>
          </cell>
        </row>
        <row r="1039">
          <cell r="AL1039">
            <v>41577</v>
          </cell>
        </row>
        <row r="1040">
          <cell r="AL1040">
            <v>41578</v>
          </cell>
        </row>
        <row r="1041">
          <cell r="AL1041">
            <v>41579</v>
          </cell>
        </row>
        <row r="1042">
          <cell r="AL1042">
            <v>41580</v>
          </cell>
        </row>
        <row r="1043">
          <cell r="AL1043">
            <v>41581</v>
          </cell>
        </row>
        <row r="1044">
          <cell r="AL1044">
            <v>41582</v>
          </cell>
        </row>
        <row r="1045">
          <cell r="AL1045">
            <v>41583</v>
          </cell>
        </row>
        <row r="1046">
          <cell r="AL1046">
            <v>41584</v>
          </cell>
        </row>
        <row r="1047">
          <cell r="AL1047">
            <v>41585</v>
          </cell>
        </row>
        <row r="1048">
          <cell r="AL1048">
            <v>41586</v>
          </cell>
        </row>
        <row r="1049">
          <cell r="AL1049">
            <v>41587</v>
          </cell>
        </row>
        <row r="1050">
          <cell r="AL1050">
            <v>41588</v>
          </cell>
        </row>
        <row r="1051">
          <cell r="AL1051">
            <v>41589</v>
          </cell>
        </row>
        <row r="1052">
          <cell r="AL1052">
            <v>41590</v>
          </cell>
        </row>
        <row r="1053">
          <cell r="AL1053">
            <v>41591</v>
          </cell>
        </row>
        <row r="1054">
          <cell r="AL1054">
            <v>41592</v>
          </cell>
        </row>
        <row r="1055">
          <cell r="AL1055">
            <v>41593</v>
          </cell>
        </row>
        <row r="1056">
          <cell r="AL1056">
            <v>41594</v>
          </cell>
        </row>
        <row r="1057">
          <cell r="AL1057">
            <v>41595</v>
          </cell>
        </row>
        <row r="1058">
          <cell r="AL1058">
            <v>41596</v>
          </cell>
        </row>
        <row r="1059">
          <cell r="AL1059">
            <v>41597</v>
          </cell>
        </row>
        <row r="1060">
          <cell r="AL1060">
            <v>41598</v>
          </cell>
        </row>
        <row r="1061">
          <cell r="AL1061">
            <v>41599</v>
          </cell>
        </row>
        <row r="1062">
          <cell r="AL1062">
            <v>41600</v>
          </cell>
        </row>
        <row r="1063">
          <cell r="AL1063">
            <v>41601</v>
          </cell>
        </row>
        <row r="1064">
          <cell r="AL1064">
            <v>41602</v>
          </cell>
        </row>
        <row r="1065">
          <cell r="AL1065">
            <v>41603</v>
          </cell>
        </row>
        <row r="1066">
          <cell r="AL1066">
            <v>41604</v>
          </cell>
        </row>
        <row r="1067">
          <cell r="AL1067">
            <v>41605</v>
          </cell>
        </row>
        <row r="1068">
          <cell r="AL1068">
            <v>41606</v>
          </cell>
        </row>
        <row r="1069">
          <cell r="AL1069">
            <v>41607</v>
          </cell>
        </row>
        <row r="1070">
          <cell r="AL1070">
            <v>41608</v>
          </cell>
        </row>
        <row r="1071">
          <cell r="AL1071">
            <v>41609</v>
          </cell>
        </row>
        <row r="1072">
          <cell r="AL1072">
            <v>41610</v>
          </cell>
        </row>
        <row r="1073">
          <cell r="AL1073">
            <v>41611</v>
          </cell>
        </row>
        <row r="1074">
          <cell r="AL1074">
            <v>41612</v>
          </cell>
        </row>
        <row r="1075">
          <cell r="AL1075">
            <v>41613</v>
          </cell>
        </row>
        <row r="1076">
          <cell r="AL1076">
            <v>41614</v>
          </cell>
        </row>
        <row r="1077">
          <cell r="AL1077">
            <v>41615</v>
          </cell>
        </row>
        <row r="1078">
          <cell r="AL1078">
            <v>41616</v>
          </cell>
        </row>
        <row r="1079">
          <cell r="AL1079">
            <v>41617</v>
          </cell>
        </row>
        <row r="1080">
          <cell r="AL1080">
            <v>41618</v>
          </cell>
        </row>
        <row r="1081">
          <cell r="AL1081">
            <v>41619</v>
          </cell>
        </row>
        <row r="1082">
          <cell r="AL1082">
            <v>41620</v>
          </cell>
        </row>
        <row r="1083">
          <cell r="AL1083">
            <v>41621</v>
          </cell>
        </row>
        <row r="1084">
          <cell r="AL1084">
            <v>41622</v>
          </cell>
        </row>
        <row r="1085">
          <cell r="AL1085">
            <v>41623</v>
          </cell>
        </row>
        <row r="1086">
          <cell r="AL1086">
            <v>41624</v>
          </cell>
        </row>
        <row r="1087">
          <cell r="AL1087">
            <v>41625</v>
          </cell>
        </row>
        <row r="1088">
          <cell r="AL1088">
            <v>41626</v>
          </cell>
        </row>
        <row r="1089">
          <cell r="AL1089">
            <v>41627</v>
          </cell>
        </row>
        <row r="1090">
          <cell r="AL1090">
            <v>41628</v>
          </cell>
        </row>
        <row r="1091">
          <cell r="AL1091">
            <v>41629</v>
          </cell>
        </row>
        <row r="1092">
          <cell r="AL1092">
            <v>41630</v>
          </cell>
        </row>
        <row r="1093">
          <cell r="AL1093">
            <v>41631</v>
          </cell>
        </row>
        <row r="1094">
          <cell r="AL1094">
            <v>41632</v>
          </cell>
        </row>
        <row r="1095">
          <cell r="AL1095">
            <v>41633</v>
          </cell>
        </row>
        <row r="1096">
          <cell r="AL1096">
            <v>41634</v>
          </cell>
        </row>
        <row r="1097">
          <cell r="AL1097">
            <v>41635</v>
          </cell>
        </row>
        <row r="1098">
          <cell r="AL1098">
            <v>41636</v>
          </cell>
        </row>
        <row r="1099">
          <cell r="AL1099">
            <v>41637</v>
          </cell>
        </row>
        <row r="1100">
          <cell r="AL1100">
            <v>41638</v>
          </cell>
        </row>
        <row r="1101">
          <cell r="AL1101">
            <v>41639</v>
          </cell>
        </row>
        <row r="1102">
          <cell r="AL1102">
            <v>41640</v>
          </cell>
        </row>
        <row r="1103">
          <cell r="AL1103">
            <v>41641</v>
          </cell>
        </row>
        <row r="1104">
          <cell r="AL1104">
            <v>41642</v>
          </cell>
        </row>
        <row r="1105">
          <cell r="AL1105">
            <v>41643</v>
          </cell>
        </row>
        <row r="1106">
          <cell r="AL1106">
            <v>41644</v>
          </cell>
        </row>
        <row r="1107">
          <cell r="AL1107">
            <v>41645</v>
          </cell>
        </row>
        <row r="1108">
          <cell r="AL1108">
            <v>41646</v>
          </cell>
        </row>
        <row r="1109">
          <cell r="AL1109">
            <v>41647</v>
          </cell>
        </row>
        <row r="1110">
          <cell r="AL1110">
            <v>41648</v>
          </cell>
        </row>
        <row r="1111">
          <cell r="AL1111">
            <v>41649</v>
          </cell>
        </row>
        <row r="1112">
          <cell r="AL1112">
            <v>41650</v>
          </cell>
        </row>
        <row r="1113">
          <cell r="AL1113">
            <v>41651</v>
          </cell>
        </row>
        <row r="1114">
          <cell r="AL1114">
            <v>41652</v>
          </cell>
        </row>
        <row r="1115">
          <cell r="AL1115">
            <v>41653</v>
          </cell>
        </row>
        <row r="1116">
          <cell r="AL1116">
            <v>41654</v>
          </cell>
        </row>
        <row r="1117">
          <cell r="AL1117">
            <v>41655</v>
          </cell>
        </row>
        <row r="1118">
          <cell r="AL1118">
            <v>41656</v>
          </cell>
        </row>
        <row r="1119">
          <cell r="AL1119">
            <v>41657</v>
          </cell>
        </row>
        <row r="1120">
          <cell r="AL1120">
            <v>41658</v>
          </cell>
        </row>
        <row r="1121">
          <cell r="AL1121">
            <v>41659</v>
          </cell>
        </row>
        <row r="1122">
          <cell r="AL1122">
            <v>41660</v>
          </cell>
        </row>
        <row r="1123">
          <cell r="AL1123">
            <v>41661</v>
          </cell>
        </row>
        <row r="1124">
          <cell r="AL1124">
            <v>41662</v>
          </cell>
        </row>
        <row r="1125">
          <cell r="AL1125">
            <v>41663</v>
          </cell>
        </row>
        <row r="1126">
          <cell r="AL1126">
            <v>41664</v>
          </cell>
        </row>
        <row r="1127">
          <cell r="AL1127">
            <v>41665</v>
          </cell>
        </row>
        <row r="1128">
          <cell r="AL1128">
            <v>41666</v>
          </cell>
        </row>
        <row r="1129">
          <cell r="AL1129">
            <v>41667</v>
          </cell>
        </row>
        <row r="1130">
          <cell r="AL1130">
            <v>41668</v>
          </cell>
        </row>
        <row r="1131">
          <cell r="AL1131">
            <v>41669</v>
          </cell>
        </row>
        <row r="1132">
          <cell r="AL1132">
            <v>41670</v>
          </cell>
        </row>
        <row r="1133">
          <cell r="AL1133">
            <v>41671</v>
          </cell>
        </row>
        <row r="1134">
          <cell r="AL1134">
            <v>41672</v>
          </cell>
        </row>
        <row r="1135">
          <cell r="AL1135">
            <v>41673</v>
          </cell>
        </row>
        <row r="1136">
          <cell r="AL1136">
            <v>41674</v>
          </cell>
        </row>
        <row r="1137">
          <cell r="AL1137">
            <v>41675</v>
          </cell>
        </row>
        <row r="1138">
          <cell r="AL1138">
            <v>41676</v>
          </cell>
        </row>
        <row r="1139">
          <cell r="AL1139">
            <v>41677</v>
          </cell>
        </row>
        <row r="1140">
          <cell r="AL1140">
            <v>41678</v>
          </cell>
        </row>
        <row r="1141">
          <cell r="AL1141">
            <v>41679</v>
          </cell>
        </row>
        <row r="1142">
          <cell r="AL1142">
            <v>41680</v>
          </cell>
        </row>
        <row r="1143">
          <cell r="AL1143">
            <v>41681</v>
          </cell>
        </row>
        <row r="1144">
          <cell r="AL1144">
            <v>41682</v>
          </cell>
        </row>
        <row r="1145">
          <cell r="AL1145">
            <v>41683</v>
          </cell>
        </row>
        <row r="1146">
          <cell r="AL1146">
            <v>41684</v>
          </cell>
        </row>
        <row r="1147">
          <cell r="AL1147">
            <v>41685</v>
          </cell>
        </row>
        <row r="1148">
          <cell r="AL1148">
            <v>41686</v>
          </cell>
        </row>
        <row r="1149">
          <cell r="AL1149">
            <v>41687</v>
          </cell>
        </row>
        <row r="1150">
          <cell r="AL1150">
            <v>41688</v>
          </cell>
        </row>
        <row r="1151">
          <cell r="AL1151">
            <v>41689</v>
          </cell>
        </row>
        <row r="1152">
          <cell r="AL1152">
            <v>41690</v>
          </cell>
        </row>
        <row r="1153">
          <cell r="AL1153">
            <v>41691</v>
          </cell>
        </row>
        <row r="1154">
          <cell r="AL1154">
            <v>41692</v>
          </cell>
        </row>
        <row r="1155">
          <cell r="AL1155">
            <v>41693</v>
          </cell>
        </row>
        <row r="1156">
          <cell r="AL1156">
            <v>41694</v>
          </cell>
        </row>
        <row r="1157">
          <cell r="AL1157">
            <v>41695</v>
          </cell>
        </row>
        <row r="1158">
          <cell r="AL1158">
            <v>41696</v>
          </cell>
        </row>
        <row r="1159">
          <cell r="AL1159">
            <v>41697</v>
          </cell>
        </row>
        <row r="1160">
          <cell r="AL1160">
            <v>41698</v>
          </cell>
        </row>
        <row r="1161">
          <cell r="AL1161">
            <v>41699</v>
          </cell>
        </row>
        <row r="1162">
          <cell r="AL1162">
            <v>41700</v>
          </cell>
        </row>
        <row r="1163">
          <cell r="AL1163">
            <v>41701</v>
          </cell>
        </row>
        <row r="1164">
          <cell r="AL1164">
            <v>41702</v>
          </cell>
        </row>
        <row r="1165">
          <cell r="AL1165">
            <v>41703</v>
          </cell>
        </row>
        <row r="1166">
          <cell r="AL1166">
            <v>41704</v>
          </cell>
        </row>
        <row r="1167">
          <cell r="AL1167">
            <v>41705</v>
          </cell>
        </row>
        <row r="1168">
          <cell r="AL1168">
            <v>41706</v>
          </cell>
        </row>
        <row r="1169">
          <cell r="AL1169">
            <v>41707</v>
          </cell>
        </row>
        <row r="1170">
          <cell r="AL1170">
            <v>41708</v>
          </cell>
        </row>
        <row r="1171">
          <cell r="AL1171">
            <v>41709</v>
          </cell>
        </row>
        <row r="1172">
          <cell r="AL1172">
            <v>41710</v>
          </cell>
        </row>
        <row r="1173">
          <cell r="AL1173">
            <v>41711</v>
          </cell>
        </row>
        <row r="1174">
          <cell r="AL1174">
            <v>41712</v>
          </cell>
        </row>
        <row r="1175">
          <cell r="AL1175">
            <v>41713</v>
          </cell>
        </row>
        <row r="1176">
          <cell r="AL1176">
            <v>41714</v>
          </cell>
        </row>
        <row r="1177">
          <cell r="AL1177">
            <v>41715</v>
          </cell>
        </row>
        <row r="1178">
          <cell r="AL1178">
            <v>41716</v>
          </cell>
        </row>
        <row r="1179">
          <cell r="AL1179">
            <v>41717</v>
          </cell>
        </row>
        <row r="1180">
          <cell r="AL1180">
            <v>41718</v>
          </cell>
        </row>
        <row r="1181">
          <cell r="AL1181">
            <v>41719</v>
          </cell>
        </row>
        <row r="1182">
          <cell r="AL1182">
            <v>41720</v>
          </cell>
        </row>
        <row r="1183">
          <cell r="AL1183">
            <v>41721</v>
          </cell>
        </row>
        <row r="1184">
          <cell r="AL1184">
            <v>41722</v>
          </cell>
        </row>
        <row r="1185">
          <cell r="AL1185">
            <v>41723</v>
          </cell>
        </row>
        <row r="1186">
          <cell r="AL1186">
            <v>41724</v>
          </cell>
        </row>
        <row r="1187">
          <cell r="AL1187">
            <v>41725</v>
          </cell>
        </row>
        <row r="1188">
          <cell r="AL1188">
            <v>41726</v>
          </cell>
        </row>
        <row r="1189">
          <cell r="AL1189">
            <v>41727</v>
          </cell>
        </row>
        <row r="1190">
          <cell r="AL1190">
            <v>41728</v>
          </cell>
        </row>
        <row r="1191">
          <cell r="AL1191">
            <v>41729</v>
          </cell>
        </row>
        <row r="1192">
          <cell r="AL1192">
            <v>41730</v>
          </cell>
        </row>
        <row r="1193">
          <cell r="AL1193">
            <v>41731</v>
          </cell>
        </row>
        <row r="1194">
          <cell r="AL1194">
            <v>41732</v>
          </cell>
        </row>
        <row r="1195">
          <cell r="AL1195">
            <v>41733</v>
          </cell>
        </row>
        <row r="1196">
          <cell r="AL1196">
            <v>41734</v>
          </cell>
        </row>
        <row r="1197">
          <cell r="AL1197">
            <v>41735</v>
          </cell>
        </row>
        <row r="1198">
          <cell r="AL1198">
            <v>41736</v>
          </cell>
        </row>
        <row r="1199">
          <cell r="AL1199">
            <v>41737</v>
          </cell>
        </row>
        <row r="1200">
          <cell r="AL1200">
            <v>41738</v>
          </cell>
        </row>
        <row r="1201">
          <cell r="AL1201">
            <v>41739</v>
          </cell>
        </row>
        <row r="1202">
          <cell r="AL1202">
            <v>41740</v>
          </cell>
        </row>
        <row r="1203">
          <cell r="AL1203">
            <v>41741</v>
          </cell>
        </row>
        <row r="1204">
          <cell r="AL1204">
            <v>41742</v>
          </cell>
        </row>
        <row r="1205">
          <cell r="AL1205">
            <v>41743</v>
          </cell>
        </row>
        <row r="1206">
          <cell r="AL1206">
            <v>41744</v>
          </cell>
        </row>
        <row r="1207">
          <cell r="AL1207">
            <v>41745</v>
          </cell>
        </row>
        <row r="1208">
          <cell r="AL1208">
            <v>41746</v>
          </cell>
        </row>
        <row r="1209">
          <cell r="AL1209">
            <v>41747</v>
          </cell>
        </row>
        <row r="1210">
          <cell r="AL1210">
            <v>41748</v>
          </cell>
        </row>
        <row r="1211">
          <cell r="AL1211">
            <v>41749</v>
          </cell>
        </row>
        <row r="1212">
          <cell r="AL1212">
            <v>41750</v>
          </cell>
        </row>
        <row r="1213">
          <cell r="AL1213">
            <v>41751</v>
          </cell>
        </row>
        <row r="1214">
          <cell r="AL1214">
            <v>41752</v>
          </cell>
        </row>
        <row r="1215">
          <cell r="AL1215">
            <v>41753</v>
          </cell>
        </row>
        <row r="1216">
          <cell r="AL1216">
            <v>41754</v>
          </cell>
        </row>
        <row r="1217">
          <cell r="AL1217">
            <v>41755</v>
          </cell>
        </row>
        <row r="1218">
          <cell r="AL1218">
            <v>41756</v>
          </cell>
        </row>
        <row r="1219">
          <cell r="AL1219">
            <v>41757</v>
          </cell>
        </row>
        <row r="1220">
          <cell r="AL1220">
            <v>41758</v>
          </cell>
        </row>
        <row r="1221">
          <cell r="AL1221">
            <v>41759</v>
          </cell>
        </row>
        <row r="1222">
          <cell r="AL1222">
            <v>41760</v>
          </cell>
        </row>
        <row r="1223">
          <cell r="AL1223">
            <v>41761</v>
          </cell>
        </row>
        <row r="1224">
          <cell r="AL1224">
            <v>41762</v>
          </cell>
        </row>
        <row r="1225">
          <cell r="AL1225">
            <v>41763</v>
          </cell>
        </row>
        <row r="1226">
          <cell r="AL1226">
            <v>41764</v>
          </cell>
        </row>
        <row r="1227">
          <cell r="AL1227">
            <v>41765</v>
          </cell>
        </row>
        <row r="1228">
          <cell r="AL1228">
            <v>41766</v>
          </cell>
        </row>
        <row r="1229">
          <cell r="AL1229">
            <v>41767</v>
          </cell>
        </row>
        <row r="1230">
          <cell r="AL1230">
            <v>41768</v>
          </cell>
        </row>
        <row r="1231">
          <cell r="AL1231">
            <v>41769</v>
          </cell>
        </row>
        <row r="1232">
          <cell r="AL1232">
            <v>41770</v>
          </cell>
        </row>
        <row r="1233">
          <cell r="AL1233">
            <v>41771</v>
          </cell>
        </row>
        <row r="1234">
          <cell r="AL1234">
            <v>41772</v>
          </cell>
        </row>
        <row r="1235">
          <cell r="AL1235">
            <v>41773</v>
          </cell>
        </row>
        <row r="1236">
          <cell r="AL1236">
            <v>41774</v>
          </cell>
        </row>
        <row r="1237">
          <cell r="AL1237">
            <v>41775</v>
          </cell>
        </row>
        <row r="1238">
          <cell r="AL1238">
            <v>41776</v>
          </cell>
        </row>
        <row r="1239">
          <cell r="AL1239">
            <v>41777</v>
          </cell>
        </row>
        <row r="1240">
          <cell r="AL1240">
            <v>41778</v>
          </cell>
        </row>
        <row r="1241">
          <cell r="AL1241">
            <v>41779</v>
          </cell>
        </row>
        <row r="1242">
          <cell r="AL1242">
            <v>41780</v>
          </cell>
        </row>
        <row r="1243">
          <cell r="AL1243">
            <v>41781</v>
          </cell>
        </row>
        <row r="1244">
          <cell r="AL1244">
            <v>41782</v>
          </cell>
        </row>
        <row r="1245">
          <cell r="AL1245">
            <v>41783</v>
          </cell>
        </row>
        <row r="1246">
          <cell r="AL1246">
            <v>41784</v>
          </cell>
        </row>
        <row r="1247">
          <cell r="AL1247">
            <v>41785</v>
          </cell>
        </row>
        <row r="1248">
          <cell r="AL1248">
            <v>41786</v>
          </cell>
        </row>
        <row r="1249">
          <cell r="AL1249">
            <v>41787</v>
          </cell>
        </row>
        <row r="1250">
          <cell r="AL1250">
            <v>41788</v>
          </cell>
        </row>
        <row r="1251">
          <cell r="AL1251">
            <v>41789</v>
          </cell>
        </row>
        <row r="1252">
          <cell r="AL1252">
            <v>41790</v>
          </cell>
        </row>
        <row r="1253">
          <cell r="AL1253">
            <v>41791</v>
          </cell>
        </row>
        <row r="1254">
          <cell r="AL1254">
            <v>41792</v>
          </cell>
        </row>
        <row r="1255">
          <cell r="AL1255">
            <v>41793</v>
          </cell>
        </row>
        <row r="1256">
          <cell r="AL1256">
            <v>41794</v>
          </cell>
        </row>
        <row r="1257">
          <cell r="AL1257">
            <v>41795</v>
          </cell>
        </row>
        <row r="1258">
          <cell r="AL1258">
            <v>41796</v>
          </cell>
        </row>
        <row r="1259">
          <cell r="AL1259">
            <v>41797</v>
          </cell>
        </row>
        <row r="1260">
          <cell r="AL1260">
            <v>41798</v>
          </cell>
        </row>
        <row r="1261">
          <cell r="AL1261">
            <v>41799</v>
          </cell>
        </row>
        <row r="1262">
          <cell r="AL1262">
            <v>41800</v>
          </cell>
        </row>
        <row r="1263">
          <cell r="AL1263">
            <v>41801</v>
          </cell>
        </row>
        <row r="1264">
          <cell r="AL1264">
            <v>41802</v>
          </cell>
        </row>
        <row r="1265">
          <cell r="AL1265">
            <v>41803</v>
          </cell>
        </row>
        <row r="1266">
          <cell r="AL1266">
            <v>41804</v>
          </cell>
        </row>
        <row r="1267">
          <cell r="AL1267">
            <v>41805</v>
          </cell>
        </row>
        <row r="1268">
          <cell r="AL1268">
            <v>41806</v>
          </cell>
        </row>
        <row r="1269">
          <cell r="AL1269">
            <v>41807</v>
          </cell>
        </row>
        <row r="1270">
          <cell r="AL1270">
            <v>41808</v>
          </cell>
        </row>
        <row r="1271">
          <cell r="AL1271">
            <v>41809</v>
          </cell>
        </row>
        <row r="1272">
          <cell r="AL1272">
            <v>41810</v>
          </cell>
        </row>
        <row r="1273">
          <cell r="AL1273">
            <v>41811</v>
          </cell>
        </row>
        <row r="1274">
          <cell r="AL1274">
            <v>41812</v>
          </cell>
        </row>
        <row r="1275">
          <cell r="AL1275">
            <v>41813</v>
          </cell>
        </row>
        <row r="1276">
          <cell r="AL1276">
            <v>41814</v>
          </cell>
        </row>
        <row r="1277">
          <cell r="AL1277">
            <v>41815</v>
          </cell>
        </row>
        <row r="1278">
          <cell r="AL1278">
            <v>41816</v>
          </cell>
        </row>
        <row r="1279">
          <cell r="AL1279">
            <v>41817</v>
          </cell>
        </row>
        <row r="1280">
          <cell r="AL1280">
            <v>41818</v>
          </cell>
        </row>
        <row r="1281">
          <cell r="AL1281">
            <v>41819</v>
          </cell>
        </row>
        <row r="1282">
          <cell r="AL1282">
            <v>41820</v>
          </cell>
        </row>
        <row r="1283">
          <cell r="AL1283">
            <v>41821</v>
          </cell>
        </row>
        <row r="1284">
          <cell r="AL1284">
            <v>41822</v>
          </cell>
        </row>
        <row r="1285">
          <cell r="AL1285">
            <v>41823</v>
          </cell>
        </row>
        <row r="1286">
          <cell r="AL1286">
            <v>41824</v>
          </cell>
        </row>
        <row r="1287">
          <cell r="AL1287">
            <v>41825</v>
          </cell>
        </row>
        <row r="1288">
          <cell r="AL1288">
            <v>41826</v>
          </cell>
        </row>
        <row r="1289">
          <cell r="AL1289">
            <v>41827</v>
          </cell>
        </row>
        <row r="1290">
          <cell r="AL1290">
            <v>41828</v>
          </cell>
        </row>
        <row r="1291">
          <cell r="AL1291">
            <v>41829</v>
          </cell>
        </row>
        <row r="1292">
          <cell r="AL1292">
            <v>41830</v>
          </cell>
        </row>
        <row r="1293">
          <cell r="AL1293">
            <v>41831</v>
          </cell>
        </row>
        <row r="1294">
          <cell r="AL1294">
            <v>41832</v>
          </cell>
        </row>
        <row r="1295">
          <cell r="AL1295">
            <v>41833</v>
          </cell>
        </row>
        <row r="1296">
          <cell r="AL1296">
            <v>41834</v>
          </cell>
        </row>
        <row r="1297">
          <cell r="AL1297">
            <v>41835</v>
          </cell>
        </row>
        <row r="1298">
          <cell r="AL1298">
            <v>41836</v>
          </cell>
        </row>
        <row r="1299">
          <cell r="AL1299">
            <v>41837</v>
          </cell>
        </row>
        <row r="1300">
          <cell r="AL1300">
            <v>41838</v>
          </cell>
        </row>
        <row r="1301">
          <cell r="AL1301">
            <v>41839</v>
          </cell>
        </row>
        <row r="1302">
          <cell r="AL1302">
            <v>41840</v>
          </cell>
        </row>
        <row r="1303">
          <cell r="AL1303">
            <v>41841</v>
          </cell>
        </row>
        <row r="1304">
          <cell r="AL1304">
            <v>41842</v>
          </cell>
        </row>
        <row r="1305">
          <cell r="AL1305">
            <v>41843</v>
          </cell>
        </row>
        <row r="1306">
          <cell r="AL1306">
            <v>41844</v>
          </cell>
        </row>
        <row r="1307">
          <cell r="AL1307">
            <v>41845</v>
          </cell>
        </row>
        <row r="1308">
          <cell r="AL1308">
            <v>41846</v>
          </cell>
        </row>
        <row r="1309">
          <cell r="AL1309">
            <v>41847</v>
          </cell>
        </row>
        <row r="1310">
          <cell r="AL1310">
            <v>41848</v>
          </cell>
        </row>
        <row r="1311">
          <cell r="AL1311">
            <v>41849</v>
          </cell>
        </row>
        <row r="1312">
          <cell r="AL1312">
            <v>41850</v>
          </cell>
        </row>
        <row r="1313">
          <cell r="AL1313">
            <v>41851</v>
          </cell>
        </row>
        <row r="1314">
          <cell r="AL1314">
            <v>41852</v>
          </cell>
        </row>
        <row r="1315">
          <cell r="AL1315">
            <v>41853</v>
          </cell>
        </row>
        <row r="1316">
          <cell r="AL1316">
            <v>41854</v>
          </cell>
        </row>
        <row r="1317">
          <cell r="AL1317">
            <v>41855</v>
          </cell>
        </row>
        <row r="1318">
          <cell r="AL1318">
            <v>41856</v>
          </cell>
        </row>
        <row r="1319">
          <cell r="AL1319">
            <v>41857</v>
          </cell>
        </row>
        <row r="1320">
          <cell r="AL1320">
            <v>41858</v>
          </cell>
        </row>
        <row r="1321">
          <cell r="AL1321">
            <v>41859</v>
          </cell>
        </row>
        <row r="1322">
          <cell r="AL1322">
            <v>41860</v>
          </cell>
        </row>
        <row r="1323">
          <cell r="AL1323">
            <v>41861</v>
          </cell>
        </row>
        <row r="1324">
          <cell r="AL1324">
            <v>41862</v>
          </cell>
        </row>
        <row r="1325">
          <cell r="AL1325">
            <v>41863</v>
          </cell>
        </row>
        <row r="1326">
          <cell r="AL1326">
            <v>41864</v>
          </cell>
        </row>
        <row r="1327">
          <cell r="AL1327">
            <v>41865</v>
          </cell>
        </row>
        <row r="1328">
          <cell r="AL1328">
            <v>41866</v>
          </cell>
        </row>
        <row r="1329">
          <cell r="AL1329">
            <v>41867</v>
          </cell>
        </row>
        <row r="1330">
          <cell r="AL1330">
            <v>41868</v>
          </cell>
        </row>
        <row r="1331">
          <cell r="AL1331">
            <v>41869</v>
          </cell>
        </row>
        <row r="1332">
          <cell r="AL1332">
            <v>41870</v>
          </cell>
        </row>
        <row r="1333">
          <cell r="AL1333">
            <v>41871</v>
          </cell>
        </row>
        <row r="1334">
          <cell r="AL1334">
            <v>41872</v>
          </cell>
        </row>
        <row r="1335">
          <cell r="AL1335">
            <v>41873</v>
          </cell>
        </row>
        <row r="1336">
          <cell r="AL1336">
            <v>41874</v>
          </cell>
        </row>
        <row r="1337">
          <cell r="AL1337">
            <v>41875</v>
          </cell>
        </row>
        <row r="1338">
          <cell r="AL1338">
            <v>41876</v>
          </cell>
        </row>
        <row r="1339">
          <cell r="AL1339">
            <v>41877</v>
          </cell>
        </row>
        <row r="1340">
          <cell r="AL1340">
            <v>41878</v>
          </cell>
        </row>
        <row r="1341">
          <cell r="AL1341">
            <v>41879</v>
          </cell>
        </row>
        <row r="1342">
          <cell r="AL1342">
            <v>41880</v>
          </cell>
        </row>
        <row r="1343">
          <cell r="AL1343">
            <v>41881</v>
          </cell>
        </row>
        <row r="1344">
          <cell r="AL1344">
            <v>41882</v>
          </cell>
        </row>
        <row r="1345">
          <cell r="AL1345">
            <v>41883</v>
          </cell>
        </row>
        <row r="1346">
          <cell r="AL1346">
            <v>41884</v>
          </cell>
        </row>
        <row r="1347">
          <cell r="AL1347">
            <v>41885</v>
          </cell>
        </row>
        <row r="1348">
          <cell r="AL1348">
            <v>41886</v>
          </cell>
        </row>
        <row r="1349">
          <cell r="AL1349">
            <v>41887</v>
          </cell>
        </row>
        <row r="1350">
          <cell r="AL1350">
            <v>41888</v>
          </cell>
        </row>
        <row r="1351">
          <cell r="AL1351">
            <v>41889</v>
          </cell>
        </row>
        <row r="1352">
          <cell r="AL1352">
            <v>41890</v>
          </cell>
        </row>
        <row r="1353">
          <cell r="AL1353">
            <v>41891</v>
          </cell>
        </row>
        <row r="1354">
          <cell r="AL1354">
            <v>41892</v>
          </cell>
        </row>
        <row r="1355">
          <cell r="AL1355">
            <v>41893</v>
          </cell>
        </row>
        <row r="1356">
          <cell r="AL1356">
            <v>41894</v>
          </cell>
        </row>
        <row r="1357">
          <cell r="AL1357">
            <v>41895</v>
          </cell>
        </row>
        <row r="1358">
          <cell r="AL1358">
            <v>41896</v>
          </cell>
        </row>
        <row r="1359">
          <cell r="AL1359">
            <v>41897</v>
          </cell>
        </row>
        <row r="1360">
          <cell r="AL1360">
            <v>41898</v>
          </cell>
        </row>
        <row r="1361">
          <cell r="AL1361">
            <v>41899</v>
          </cell>
        </row>
        <row r="1362">
          <cell r="AL1362">
            <v>41900</v>
          </cell>
        </row>
        <row r="1363">
          <cell r="AL1363">
            <v>41901</v>
          </cell>
        </row>
        <row r="1364">
          <cell r="AL1364">
            <v>41902</v>
          </cell>
        </row>
        <row r="1365">
          <cell r="AL1365">
            <v>41903</v>
          </cell>
        </row>
        <row r="1366">
          <cell r="AL1366">
            <v>41904</v>
          </cell>
        </row>
        <row r="1367">
          <cell r="AL1367">
            <v>41905</v>
          </cell>
        </row>
        <row r="1368">
          <cell r="AL1368">
            <v>41906</v>
          </cell>
        </row>
        <row r="1369">
          <cell r="AL1369">
            <v>41907</v>
          </cell>
        </row>
        <row r="1370">
          <cell r="AL1370">
            <v>41908</v>
          </cell>
        </row>
        <row r="1371">
          <cell r="AL1371">
            <v>41909</v>
          </cell>
        </row>
        <row r="1372">
          <cell r="AL1372">
            <v>41910</v>
          </cell>
        </row>
        <row r="1373">
          <cell r="AL1373">
            <v>41911</v>
          </cell>
        </row>
        <row r="1374">
          <cell r="AL1374">
            <v>41912</v>
          </cell>
        </row>
        <row r="1375">
          <cell r="AL1375">
            <v>41913</v>
          </cell>
        </row>
        <row r="1376">
          <cell r="AL1376">
            <v>41914</v>
          </cell>
        </row>
        <row r="1377">
          <cell r="AL1377">
            <v>41915</v>
          </cell>
        </row>
        <row r="1378">
          <cell r="AL1378">
            <v>41916</v>
          </cell>
        </row>
        <row r="1379">
          <cell r="AL1379">
            <v>41917</v>
          </cell>
        </row>
        <row r="1380">
          <cell r="AL1380">
            <v>41918</v>
          </cell>
        </row>
        <row r="1381">
          <cell r="AL1381">
            <v>41919</v>
          </cell>
        </row>
        <row r="1382">
          <cell r="AL1382">
            <v>41920</v>
          </cell>
        </row>
        <row r="1383">
          <cell r="AL1383">
            <v>41921</v>
          </cell>
        </row>
        <row r="1384">
          <cell r="AL1384">
            <v>41922</v>
          </cell>
        </row>
        <row r="1385">
          <cell r="AL1385">
            <v>41923</v>
          </cell>
        </row>
        <row r="1386">
          <cell r="AL1386">
            <v>41924</v>
          </cell>
        </row>
        <row r="1387">
          <cell r="AL1387">
            <v>41925</v>
          </cell>
        </row>
        <row r="1388">
          <cell r="AL1388">
            <v>41926</v>
          </cell>
        </row>
        <row r="1389">
          <cell r="AL1389">
            <v>41927</v>
          </cell>
        </row>
        <row r="1390">
          <cell r="AL1390">
            <v>41928</v>
          </cell>
        </row>
        <row r="1391">
          <cell r="AL1391">
            <v>41929</v>
          </cell>
        </row>
        <row r="1392">
          <cell r="AL1392">
            <v>41930</v>
          </cell>
        </row>
        <row r="1393">
          <cell r="AL1393">
            <v>41931</v>
          </cell>
        </row>
        <row r="1394">
          <cell r="AL1394">
            <v>41932</v>
          </cell>
        </row>
        <row r="1395">
          <cell r="AL1395">
            <v>41933</v>
          </cell>
        </row>
        <row r="1396">
          <cell r="AL1396">
            <v>41934</v>
          </cell>
        </row>
        <row r="1397">
          <cell r="AL1397">
            <v>41935</v>
          </cell>
        </row>
        <row r="1398">
          <cell r="AL1398">
            <v>41936</v>
          </cell>
        </row>
        <row r="1399">
          <cell r="AL1399">
            <v>41937</v>
          </cell>
        </row>
        <row r="1400">
          <cell r="AL1400">
            <v>41938</v>
          </cell>
        </row>
        <row r="1401">
          <cell r="AL1401">
            <v>41939</v>
          </cell>
        </row>
        <row r="1402">
          <cell r="AL1402">
            <v>41940</v>
          </cell>
        </row>
        <row r="1403">
          <cell r="AL1403">
            <v>41941</v>
          </cell>
        </row>
        <row r="1404">
          <cell r="AL1404">
            <v>41942</v>
          </cell>
        </row>
        <row r="1405">
          <cell r="AL1405">
            <v>41943</v>
          </cell>
        </row>
        <row r="1406">
          <cell r="AL1406">
            <v>41944</v>
          </cell>
        </row>
        <row r="1407">
          <cell r="AL1407">
            <v>41945</v>
          </cell>
        </row>
        <row r="1408">
          <cell r="AL1408">
            <v>41946</v>
          </cell>
        </row>
        <row r="1409">
          <cell r="AL1409">
            <v>41947</v>
          </cell>
        </row>
        <row r="1410">
          <cell r="AL1410">
            <v>41948</v>
          </cell>
        </row>
        <row r="1411">
          <cell r="AL1411">
            <v>41949</v>
          </cell>
        </row>
        <row r="1412">
          <cell r="AL1412">
            <v>41950</v>
          </cell>
        </row>
        <row r="1413">
          <cell r="AL1413">
            <v>41951</v>
          </cell>
        </row>
        <row r="1414">
          <cell r="AL1414">
            <v>41952</v>
          </cell>
        </row>
        <row r="1415">
          <cell r="AL1415">
            <v>41953</v>
          </cell>
        </row>
        <row r="1416">
          <cell r="AL1416">
            <v>41954</v>
          </cell>
        </row>
        <row r="1417">
          <cell r="AL1417">
            <v>41955</v>
          </cell>
        </row>
        <row r="1418">
          <cell r="AL1418">
            <v>41956</v>
          </cell>
        </row>
        <row r="1419">
          <cell r="AL1419">
            <v>41957</v>
          </cell>
        </row>
        <row r="1420">
          <cell r="AL1420">
            <v>41958</v>
          </cell>
        </row>
        <row r="1421">
          <cell r="AL1421">
            <v>41959</v>
          </cell>
        </row>
        <row r="1422">
          <cell r="AL1422">
            <v>41960</v>
          </cell>
        </row>
        <row r="1423">
          <cell r="AL1423">
            <v>41961</v>
          </cell>
        </row>
        <row r="1424">
          <cell r="AL1424">
            <v>41962</v>
          </cell>
        </row>
        <row r="1425">
          <cell r="AL1425">
            <v>41963</v>
          </cell>
        </row>
        <row r="1426">
          <cell r="AL1426">
            <v>41964</v>
          </cell>
        </row>
        <row r="1427">
          <cell r="AL1427">
            <v>41965</v>
          </cell>
        </row>
        <row r="1428">
          <cell r="AL1428">
            <v>41966</v>
          </cell>
        </row>
        <row r="1429">
          <cell r="AL1429">
            <v>41967</v>
          </cell>
        </row>
        <row r="1430">
          <cell r="AL1430">
            <v>41968</v>
          </cell>
        </row>
        <row r="1431">
          <cell r="AL1431">
            <v>41969</v>
          </cell>
        </row>
        <row r="1432">
          <cell r="AL1432">
            <v>41970</v>
          </cell>
        </row>
        <row r="1433">
          <cell r="AL1433">
            <v>41971</v>
          </cell>
        </row>
        <row r="1434">
          <cell r="AL1434">
            <v>41972</v>
          </cell>
        </row>
        <row r="1435">
          <cell r="AL1435">
            <v>41973</v>
          </cell>
        </row>
        <row r="1436">
          <cell r="AL1436">
            <v>41974</v>
          </cell>
        </row>
        <row r="1437">
          <cell r="AL1437">
            <v>41975</v>
          </cell>
        </row>
        <row r="1438">
          <cell r="AL1438">
            <v>41976</v>
          </cell>
        </row>
        <row r="1439">
          <cell r="AL1439">
            <v>41977</v>
          </cell>
        </row>
        <row r="1440">
          <cell r="AL1440">
            <v>41978</v>
          </cell>
        </row>
        <row r="1441">
          <cell r="AL1441">
            <v>41979</v>
          </cell>
        </row>
        <row r="1442">
          <cell r="AL1442">
            <v>41980</v>
          </cell>
        </row>
        <row r="1443">
          <cell r="AL1443">
            <v>41981</v>
          </cell>
        </row>
        <row r="1444">
          <cell r="AL1444">
            <v>41982</v>
          </cell>
        </row>
        <row r="1445">
          <cell r="AL1445">
            <v>41983</v>
          </cell>
        </row>
        <row r="1446">
          <cell r="AL1446">
            <v>41984</v>
          </cell>
        </row>
        <row r="1447">
          <cell r="AL1447">
            <v>41985</v>
          </cell>
        </row>
        <row r="1448">
          <cell r="AL1448">
            <v>41986</v>
          </cell>
        </row>
        <row r="1449">
          <cell r="AL1449">
            <v>41987</v>
          </cell>
        </row>
        <row r="1450">
          <cell r="AL1450">
            <v>41988</v>
          </cell>
        </row>
        <row r="1451">
          <cell r="AL1451">
            <v>41989</v>
          </cell>
        </row>
        <row r="1452">
          <cell r="AL1452">
            <v>41990</v>
          </cell>
        </row>
        <row r="1453">
          <cell r="AL1453">
            <v>41991</v>
          </cell>
        </row>
        <row r="1454">
          <cell r="AL1454">
            <v>41992</v>
          </cell>
        </row>
        <row r="1455">
          <cell r="AL1455">
            <v>41993</v>
          </cell>
        </row>
        <row r="1456">
          <cell r="AL1456">
            <v>41994</v>
          </cell>
        </row>
        <row r="1457">
          <cell r="AL1457">
            <v>41995</v>
          </cell>
        </row>
        <row r="1458">
          <cell r="AL1458">
            <v>41996</v>
          </cell>
        </row>
        <row r="1459">
          <cell r="AL1459">
            <v>41997</v>
          </cell>
        </row>
        <row r="1460">
          <cell r="AL1460">
            <v>41998</v>
          </cell>
        </row>
        <row r="1461">
          <cell r="AL1461">
            <v>41999</v>
          </cell>
        </row>
        <row r="1462">
          <cell r="AL1462">
            <v>42000</v>
          </cell>
        </row>
        <row r="1463">
          <cell r="AL1463">
            <v>42001</v>
          </cell>
        </row>
        <row r="1464">
          <cell r="AL1464">
            <v>42002</v>
          </cell>
        </row>
        <row r="1465">
          <cell r="AL1465">
            <v>42003</v>
          </cell>
        </row>
        <row r="1466">
          <cell r="AL1466">
            <v>42004</v>
          </cell>
        </row>
      </sheetData>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__c"/>
      <sheetName val="Project_Funding_Stream__c"/>
      <sheetName val="Funding_Stream__c"/>
      <sheetName val="Account"/>
      <sheetName val="Donor_Info"/>
      <sheetName val="System_Info"/>
      <sheetName val="Projects__c"/>
      <sheetName val="FSOrg Merge"/>
    </sheetNames>
    <sheetDataSet>
      <sheetData sheetId="0">
        <row r="1">
          <cell r="A1" t="str">
            <v>Project_Code__c</v>
          </cell>
          <cell r="B1" t="str">
            <v>OwnerId</v>
          </cell>
          <cell r="C1" t="str">
            <v>IsDeleted</v>
          </cell>
          <cell r="D1" t="str">
            <v>Name</v>
          </cell>
          <cell r="E1" t="str">
            <v>CreatedDate</v>
          </cell>
          <cell r="F1" t="str">
            <v>CreatedById</v>
          </cell>
          <cell r="G1" t="str">
            <v>LastModifiedDate</v>
          </cell>
          <cell r="H1" t="str">
            <v>LastModifiedById</v>
          </cell>
          <cell r="I1" t="str">
            <v>SystemModstamp</v>
          </cell>
          <cell r="J1" t="str">
            <v>LastActivityDate</v>
          </cell>
          <cell r="K1" t="str">
            <v>LastViewedDate</v>
          </cell>
          <cell r="L1" t="str">
            <v>LastReferencedDate</v>
          </cell>
          <cell r="M1" t="str">
            <v>Activity_Type__c</v>
          </cell>
          <cell r="N1" t="str">
            <v>Aptos_Country_Code__c</v>
          </cell>
          <cell r="O1" t="str">
            <v>Aptos_Project_Code__c</v>
          </cell>
          <cell r="P1" t="str">
            <v>Archive_Date__c</v>
          </cell>
          <cell r="Q1" t="str">
            <v>Archive_Reason__c</v>
          </cell>
          <cell r="R1" t="str">
            <v>Archive_Review_Date__c</v>
          </cell>
          <cell r="S1" t="str">
            <v>Archived__c</v>
          </cell>
          <cell r="T1" t="str">
            <v>Assigned_Country_Economist__c</v>
          </cell>
          <cell r="U1" t="str">
            <v>Assigned_Hub_Coordinator__c</v>
          </cell>
          <cell r="V1" t="str">
            <v>Assigned_Hub_Economist__c</v>
          </cell>
          <cell r="W1" t="str">
            <v>Commissioning_Board_Number__c</v>
          </cell>
          <cell r="X1" t="str">
            <v>Confidential__c</v>
          </cell>
          <cell r="Y1" t="str">
            <v>Country_Director__c</v>
          </cell>
          <cell r="Z1" t="str">
            <v>Country_Team_Email__c</v>
          </cell>
          <cell r="AA1" t="str">
            <v>Current_Project_Budget__c</v>
          </cell>
          <cell r="AB1" t="str">
            <v>Current_Project_End_Date__c</v>
          </cell>
          <cell r="AC1" t="str">
            <v>Event_Type__c</v>
          </cell>
          <cell r="AD1" t="str">
            <v>External_Project_Title__c</v>
          </cell>
          <cell r="AE1" t="str">
            <v>Full_Project_Title__c</v>
          </cell>
          <cell r="AF1" t="str">
            <v>Funding_Origin__c</v>
          </cell>
          <cell r="AG1" t="str">
            <v>Funding_Stream__c</v>
          </cell>
          <cell r="AH1" t="str">
            <v>Grants_Manager__c</v>
          </cell>
          <cell r="AI1" t="str">
            <v>IGC_Website_Link__c</v>
          </cell>
          <cell r="AJ1" t="str">
            <v>Latest_Output_Due_Date__c</v>
          </cell>
          <cell r="AK1" t="str">
            <v>Lead_PI_Name__c</v>
          </cell>
          <cell r="AL1" t="str">
            <v>Multi_Country_Project__c</v>
          </cell>
          <cell r="AM1" t="str">
            <v>Old_Finance_Sub_Theme__c</v>
          </cell>
          <cell r="AN1" t="str">
            <v>Old_Finance_Theme__c</v>
          </cell>
          <cell r="AO1" t="str">
            <v>Old_Project_Code__c</v>
          </cell>
          <cell r="AP1" t="str">
            <v>Original_Project_Budget__c</v>
          </cell>
          <cell r="AQ1" t="str">
            <v>Original_Project_End_Date__c</v>
          </cell>
          <cell r="AR1" t="str">
            <v>Parent_Project__c</v>
          </cell>
          <cell r="AS1" t="str">
            <v>Phase__c</v>
          </cell>
          <cell r="AT1" t="str">
            <v>Primary_Sub_Theme__c</v>
          </cell>
          <cell r="AU1" t="str">
            <v>Primary_Theme__c</v>
          </cell>
          <cell r="AV1" t="str">
            <v>Programme__c</v>
          </cell>
          <cell r="AW1" t="str">
            <v>ProjectStatus__c</v>
          </cell>
          <cell r="AX1" t="str">
            <v>Project_Abstract_External__c</v>
          </cell>
          <cell r="AY1" t="str">
            <v>Project_Abstract_Original__c</v>
          </cell>
          <cell r="AZ1" t="str">
            <v>Project_Approval_Date__c</v>
          </cell>
          <cell r="BA1" t="str">
            <v>Project_Country__c</v>
          </cell>
          <cell r="BB1" t="str">
            <v>Project_Duration__c</v>
          </cell>
          <cell r="BC1" t="str">
            <v>Project_Funding_Stream__c</v>
          </cell>
          <cell r="BD1" t="str">
            <v>Project_Start_Date__c</v>
          </cell>
          <cell r="BE1" t="str">
            <v>Proposal__c</v>
          </cell>
          <cell r="BF1" t="str">
            <v>Secondary_Sub_Theme__c</v>
          </cell>
          <cell r="BG1" t="str">
            <v>Secondary_Theme__c</v>
          </cell>
          <cell r="BH1" t="str">
            <v>Split_Funding__c</v>
          </cell>
          <cell r="BI1" t="str">
            <v>Thematic_Initiative__c</v>
          </cell>
          <cell r="BJ1" t="str">
            <v>Total_Actual_Spend__c</v>
          </cell>
          <cell r="BK1" t="str">
            <v>Total_Budget_Lines__c</v>
          </cell>
          <cell r="BL1" t="str">
            <v>Website_Title__c</v>
          </cell>
          <cell r="BM1" t="str">
            <v>Old_Activity_Type__c</v>
          </cell>
          <cell r="BN1" t="str">
            <v>TopicID__c</v>
          </cell>
          <cell r="BO1" t="str">
            <v>Project_Count__c</v>
          </cell>
          <cell r="BP1" t="str">
            <v>Hub_Coordinator__c</v>
          </cell>
          <cell r="BQ1" t="str">
            <v>NewColumn.Name</v>
          </cell>
          <cell r="BR1" t="str">
            <v>NewColumn.Donor__c</v>
          </cell>
          <cell r="BS1" t="str">
            <v>NewColumn.Programme__c</v>
          </cell>
          <cell r="BT1" t="str">
            <v>NewColumn.Name.1</v>
          </cell>
          <cell r="BU1" t="str">
            <v>NewColumn.NewColumn.Name</v>
          </cell>
          <cell r="BV1" t="str">
            <v>NewColumn.NewColumn.Donor_Code__c</v>
          </cell>
          <cell r="BW1" t="str">
            <v>Column1</v>
          </cell>
          <cell r="BX1" t="str">
            <v>Column2</v>
          </cell>
          <cell r="BY1" t="str">
            <v>Column3</v>
          </cell>
          <cell r="BZ1" t="str">
            <v>Column4</v>
          </cell>
          <cell r="CA1" t="str">
            <v>Column5</v>
          </cell>
          <cell r="CB1" t="str">
            <v>Column6</v>
          </cell>
          <cell r="CC1" t="str">
            <v>Column7</v>
          </cell>
          <cell r="CD1" t="str">
            <v>Column8</v>
          </cell>
          <cell r="CE1" t="str">
            <v>Column9</v>
          </cell>
          <cell r="CF1" t="str">
            <v>Column10</v>
          </cell>
          <cell r="CG1" t="str">
            <v>Column11</v>
          </cell>
          <cell r="CH1" t="str">
            <v>Column12</v>
          </cell>
          <cell r="CI1" t="str">
            <v>Column13</v>
          </cell>
          <cell r="CJ1" t="str">
            <v>Column14</v>
          </cell>
          <cell r="CK1" t="str">
            <v>Column15</v>
          </cell>
          <cell r="CL1" t="str">
            <v>Column16</v>
          </cell>
          <cell r="CM1" t="str">
            <v>Column17</v>
          </cell>
          <cell r="CN1" t="str">
            <v>Column18</v>
          </cell>
          <cell r="CO1" t="str">
            <v>Column19</v>
          </cell>
          <cell r="CP1" t="str">
            <v>Column20</v>
          </cell>
          <cell r="CQ1" t="str">
            <v>Column21</v>
          </cell>
          <cell r="CR1" t="str">
            <v>Column22</v>
          </cell>
          <cell r="CS1" t="str">
            <v>Column23</v>
          </cell>
          <cell r="CT1" t="str">
            <v>Column24</v>
          </cell>
          <cell r="CU1" t="str">
            <v>Column25</v>
          </cell>
          <cell r="CV1" t="str">
            <v>Column26</v>
          </cell>
          <cell r="CW1" t="str">
            <v>Column27</v>
          </cell>
          <cell r="CX1" t="str">
            <v>Column28</v>
          </cell>
          <cell r="CY1" t="str">
            <v>Column29</v>
          </cell>
          <cell r="CZ1" t="str">
            <v>Column30</v>
          </cell>
          <cell r="DA1" t="str">
            <v>Column31</v>
          </cell>
          <cell r="DB1" t="str">
            <v>Column32</v>
          </cell>
          <cell r="DC1" t="str">
            <v>Column33</v>
          </cell>
          <cell r="DD1" t="str">
            <v>Column34</v>
          </cell>
          <cell r="DE1" t="str">
            <v>Column35</v>
          </cell>
          <cell r="DF1" t="str">
            <v>Column36</v>
          </cell>
          <cell r="DG1" t="str">
            <v>Column37</v>
          </cell>
          <cell r="DH1" t="str">
            <v>Column38</v>
          </cell>
          <cell r="DI1" t="str">
            <v>Column39</v>
          </cell>
          <cell r="DJ1" t="str">
            <v>Column40</v>
          </cell>
          <cell r="DK1" t="str">
            <v>Column41</v>
          </cell>
          <cell r="DL1" t="str">
            <v>Column42</v>
          </cell>
          <cell r="DM1" t="str">
            <v>Column43</v>
          </cell>
          <cell r="DN1" t="str">
            <v>Column44</v>
          </cell>
          <cell r="DO1" t="str">
            <v>Column45</v>
          </cell>
          <cell r="DP1" t="str">
            <v>Column46</v>
          </cell>
          <cell r="DQ1" t="str">
            <v>Column47</v>
          </cell>
          <cell r="DR1" t="str">
            <v>Column48</v>
          </cell>
          <cell r="DS1" t="str">
            <v>Column49</v>
          </cell>
          <cell r="DT1" t="str">
            <v>Column50</v>
          </cell>
          <cell r="DU1" t="str">
            <v>Column51</v>
          </cell>
          <cell r="DV1" t="str">
            <v>Column52</v>
          </cell>
          <cell r="DW1" t="str">
            <v>Column53</v>
          </cell>
          <cell r="DX1" t="str">
            <v>Column54</v>
          </cell>
          <cell r="DY1" t="str">
            <v>Column55</v>
          </cell>
          <cell r="DZ1" t="str">
            <v>Column56</v>
          </cell>
          <cell r="EA1" t="str">
            <v>Column57</v>
          </cell>
          <cell r="EB1" t="str">
            <v>Column58</v>
          </cell>
          <cell r="EC1" t="str">
            <v>Column59</v>
          </cell>
          <cell r="ED1" t="str">
            <v>Column60</v>
          </cell>
          <cell r="EE1" t="str">
            <v>Column61</v>
          </cell>
          <cell r="EF1" t="str">
            <v>Column62</v>
          </cell>
          <cell r="EG1" t="str">
            <v>Column63</v>
          </cell>
          <cell r="EH1" t="str">
            <v>Column64</v>
          </cell>
          <cell r="EI1" t="str">
            <v>Column65</v>
          </cell>
          <cell r="EJ1" t="str">
            <v>Column66</v>
          </cell>
          <cell r="EK1" t="str">
            <v>Column67</v>
          </cell>
          <cell r="EL1" t="str">
            <v>Column68</v>
          </cell>
          <cell r="EM1" t="str">
            <v>Column69</v>
          </cell>
          <cell r="EN1" t="str">
            <v>Column70</v>
          </cell>
          <cell r="EO1" t="str">
            <v>Column71</v>
          </cell>
          <cell r="EP1" t="str">
            <v>Column72</v>
          </cell>
          <cell r="EQ1" t="str">
            <v>Column73</v>
          </cell>
        </row>
        <row r="2">
          <cell r="A2" t="str">
            <v>10003</v>
          </cell>
          <cell r="B2" t="str">
            <v>0050Y000003XZK3QAO</v>
          </cell>
          <cell r="C2" t="b">
            <v>0</v>
          </cell>
          <cell r="D2" t="str">
            <v>Capacity Building Needs Assessment to Strengthen Evidence Integration i</v>
          </cell>
          <cell r="E2">
            <v>43606.480983796297</v>
          </cell>
          <cell r="F2" t="str">
            <v>0050Y000003XZK3QAO</v>
          </cell>
          <cell r="G2">
            <v>43609.998483796298</v>
          </cell>
          <cell r="H2" t="str">
            <v>0050Y000002G2VOQA0</v>
          </cell>
          <cell r="I2">
            <v>43609.998483796298</v>
          </cell>
          <cell r="K2">
            <v>43607.681157407409</v>
          </cell>
          <cell r="L2">
            <v>43607.681157407409</v>
          </cell>
          <cell r="M2" t="str">
            <v>Research Project</v>
          </cell>
          <cell r="N2" t="str">
            <v>-VIND</v>
          </cell>
          <cell r="O2" t="str">
            <v>-10003</v>
          </cell>
          <cell r="S2" t="b">
            <v>0</v>
          </cell>
          <cell r="T2" t="str">
            <v>0031v000021kq5eAAA</v>
          </cell>
          <cell r="U2" t="str">
            <v>0031v0000202M1iAAE</v>
          </cell>
          <cell r="V2" t="str">
            <v>0031v000021kq39AAA</v>
          </cell>
          <cell r="X2" t="b">
            <v>0</v>
          </cell>
          <cell r="Y2" t="str">
            <v>0031v0000202LhjAAE</v>
          </cell>
          <cell r="Z2" t="str">
            <v>india.research@theigc.org</v>
          </cell>
          <cell r="AA2">
            <v>17707</v>
          </cell>
          <cell r="AB2">
            <v>43465</v>
          </cell>
          <cell r="AD2" t="str">
            <v>Capacity Building Needs Assessment to Strengthen Evidence Integration in Policymaking in Bihar</v>
          </cell>
          <cell r="AE2" t="str">
            <v>Capacity Building Needs Assessment to Strengthen Evidence Integration in Policymaking in Bihar</v>
          </cell>
          <cell r="AF2" t="str">
            <v>SPF</v>
          </cell>
          <cell r="AG2" t="str">
            <v>a1R1v00000AdvBZEAZ</v>
          </cell>
          <cell r="AK2" t="str">
            <v>0031v000021kpzvAAA</v>
          </cell>
          <cell r="AL2" t="b">
            <v>0</v>
          </cell>
          <cell r="AT2" t="str">
            <v>Other</v>
          </cell>
          <cell r="AU2" t="str">
            <v>Other</v>
          </cell>
          <cell r="AW2" t="str">
            <v>Prospective</v>
          </cell>
          <cell r="AZ2">
            <v>43279</v>
          </cell>
          <cell r="BA2" t="str">
            <v>a1P1v000003d3HxEAI</v>
          </cell>
          <cell r="BB2">
            <v>6</v>
          </cell>
          <cell r="BC2" t="str">
            <v>a1V1v000003W2LeEAK</v>
          </cell>
          <cell r="BD2">
            <v>43282</v>
          </cell>
          <cell r="BE2" t="str">
            <v>a1Z1v000004GY9cEAG</v>
          </cell>
          <cell r="BH2" t="b">
            <v>0</v>
          </cell>
          <cell r="BJ2">
            <v>0</v>
          </cell>
          <cell r="BO2">
            <v>1</v>
          </cell>
          <cell r="BP2" t="str">
            <v>0050Y000003XZK3QAO</v>
          </cell>
          <cell r="BQ2" t="str">
            <v>Gates - India</v>
          </cell>
          <cell r="BR2" t="str">
            <v>0011v000020m1CBAAY</v>
          </cell>
          <cell r="BT2" t="str">
            <v>Gates - India</v>
          </cell>
          <cell r="BU2" t="str">
            <v>The Bill and Melinda Gates Foundation</v>
          </cell>
          <cell r="BV2" t="str">
            <v>TJI</v>
          </cell>
        </row>
        <row r="3">
          <cell r="A3" t="str">
            <v>18005</v>
          </cell>
          <cell r="B3" t="str">
            <v>0050Y000002G2LXQA0</v>
          </cell>
          <cell r="C3" t="b">
            <v>0</v>
          </cell>
          <cell r="D3" t="str">
            <v>Child marriage in Bihar: The role of Insecurity and Migration</v>
          </cell>
          <cell r="E3">
            <v>43539.7966087963</v>
          </cell>
          <cell r="F3" t="str">
            <v>0050Y000002G2LXQA0</v>
          </cell>
          <cell r="G3">
            <v>43609.998483796298</v>
          </cell>
          <cell r="H3" t="str">
            <v>0050Y000002G2VOQA0</v>
          </cell>
          <cell r="I3">
            <v>43609.998483796298</v>
          </cell>
          <cell r="K3">
            <v>43606.446585648147</v>
          </cell>
          <cell r="L3">
            <v>43606.446585648147</v>
          </cell>
          <cell r="M3" t="str">
            <v>Research Project</v>
          </cell>
          <cell r="N3" t="str">
            <v>-VIND</v>
          </cell>
          <cell r="O3" t="str">
            <v>-18005</v>
          </cell>
          <cell r="S3" t="b">
            <v>0</v>
          </cell>
          <cell r="T3" t="str">
            <v>0031v000021kq5eAAA</v>
          </cell>
          <cell r="U3" t="str">
            <v>0031v0000202M1iAAE</v>
          </cell>
          <cell r="V3" t="str">
            <v>0031v000021kq39AAA</v>
          </cell>
          <cell r="X3" t="b">
            <v>0</v>
          </cell>
          <cell r="Y3" t="str">
            <v>0031v0000202LhjAAE</v>
          </cell>
          <cell r="Z3" t="str">
            <v>india.research@theigc.org</v>
          </cell>
          <cell r="AA3">
            <v>19953.8</v>
          </cell>
          <cell r="AB3">
            <v>43799</v>
          </cell>
          <cell r="AD3" t="str">
            <v>Child marriage in Bihar: The role of Insecurity and Migration</v>
          </cell>
          <cell r="AE3" t="str">
            <v>Child marriage in Bihar: The role of Insecurity and Migration</v>
          </cell>
          <cell r="AF3" t="str">
            <v>SPF</v>
          </cell>
          <cell r="AG3" t="str">
            <v>a1R1v00000AdvBZEAZ</v>
          </cell>
          <cell r="AK3" t="str">
            <v>0031v0000202LLBAA2</v>
          </cell>
          <cell r="AL3" t="b">
            <v>0</v>
          </cell>
          <cell r="AU3" t="str">
            <v>State Effectiveness</v>
          </cell>
          <cell r="AW3" t="str">
            <v>Ongoing</v>
          </cell>
          <cell r="AY3" t="str">
            <v>&lt;div&gt;&lt;font color="black"&gt;This project seeks to understand the reasons behind and cost of child marriage in Bihar in view of the recently launched Kanya Uthyan Yojana and also wants to study the impact of the Mukhya Mantri Kanya Vivah Yojana introduced in 20&lt;/font&gt;&lt;/div&gt;</v>
          </cell>
          <cell r="AZ3">
            <v>43430</v>
          </cell>
          <cell r="BA3" t="str">
            <v>a1P1v000003d3HxEAI</v>
          </cell>
          <cell r="BB3">
            <v>12</v>
          </cell>
          <cell r="BC3" t="str">
            <v>a1V1v0000036SLMEA2</v>
          </cell>
          <cell r="BD3">
            <v>43435</v>
          </cell>
          <cell r="BE3" t="str">
            <v>a1Z1v000004GSkMEAW</v>
          </cell>
          <cell r="BH3" t="b">
            <v>0</v>
          </cell>
          <cell r="BJ3">
            <v>0</v>
          </cell>
          <cell r="BO3">
            <v>1</v>
          </cell>
          <cell r="BP3" t="str">
            <v>0050Y000003XZK3QAO</v>
          </cell>
          <cell r="BQ3" t="str">
            <v>Gates - India</v>
          </cell>
          <cell r="BR3" t="str">
            <v>0011v000020m1CBAAY</v>
          </cell>
          <cell r="BT3" t="str">
            <v>Gates - India</v>
          </cell>
          <cell r="BU3" t="str">
            <v>The Bill and Melinda Gates Foundation</v>
          </cell>
          <cell r="BV3" t="str">
            <v>TJI</v>
          </cell>
        </row>
        <row r="4">
          <cell r="A4" t="str">
            <v>18006</v>
          </cell>
          <cell r="B4" t="str">
            <v>0050Y000002G2LXQA0</v>
          </cell>
          <cell r="C4" t="b">
            <v>0</v>
          </cell>
          <cell r="D4" t="str">
            <v>The Impact of Formal Mechanization Access on Agricultural Productivity and Infor</v>
          </cell>
          <cell r="E4">
            <v>43539.794571759259</v>
          </cell>
          <cell r="F4" t="str">
            <v>0050Y000002G2LXQA0</v>
          </cell>
          <cell r="G4">
            <v>43609.998483796298</v>
          </cell>
          <cell r="H4" t="str">
            <v>0050Y000002G2VOQA0</v>
          </cell>
          <cell r="I4">
            <v>43609.998483796298</v>
          </cell>
          <cell r="K4">
            <v>43600.425949074073</v>
          </cell>
          <cell r="L4">
            <v>43600.425949074073</v>
          </cell>
          <cell r="M4" t="str">
            <v>Research Project</v>
          </cell>
          <cell r="N4" t="str">
            <v>-VIND</v>
          </cell>
          <cell r="O4" t="str">
            <v>-18006</v>
          </cell>
          <cell r="S4" t="b">
            <v>0</v>
          </cell>
          <cell r="X4" t="b">
            <v>0</v>
          </cell>
          <cell r="AB4">
            <v>44012</v>
          </cell>
          <cell r="AE4" t="str">
            <v>The Impact of Formal Mechanization Access on Agricultural Productivity and Informal Rental Markets</v>
          </cell>
          <cell r="AG4" t="str">
            <v>a1R1v00000AdvBZEAZ</v>
          </cell>
          <cell r="AL4" t="b">
            <v>0</v>
          </cell>
          <cell r="AU4" t="str">
            <v>Firm Capabilities</v>
          </cell>
          <cell r="AW4" t="str">
            <v>Planned</v>
          </cell>
          <cell r="AZ4">
            <v>43416</v>
          </cell>
          <cell r="BA4" t="str">
            <v>a1P1v000003d3HxEAI</v>
          </cell>
          <cell r="BB4">
            <v>18</v>
          </cell>
          <cell r="BC4" t="str">
            <v>a1V1v0000036SKsEAM</v>
          </cell>
          <cell r="BD4">
            <v>43466</v>
          </cell>
          <cell r="BH4" t="b">
            <v>0</v>
          </cell>
          <cell r="BO4">
            <v>1</v>
          </cell>
          <cell r="BP4"/>
          <cell r="BQ4" t="str">
            <v>Gates - India</v>
          </cell>
          <cell r="BR4" t="str">
            <v>0011v000020m1CBAAY</v>
          </cell>
          <cell r="BT4" t="str">
            <v>Gates - India</v>
          </cell>
          <cell r="BU4" t="str">
            <v>The Bill and Melinda Gates Foundation</v>
          </cell>
          <cell r="BV4" t="str">
            <v>TJI</v>
          </cell>
        </row>
        <row r="5">
          <cell r="A5" t="str">
            <v>18007</v>
          </cell>
          <cell r="B5" t="str">
            <v>0050Y000002G2LXQA0</v>
          </cell>
          <cell r="C5" t="b">
            <v>0</v>
          </cell>
          <cell r="D5" t="str">
            <v>In-Kind Transfers as Insurance</v>
          </cell>
          <cell r="E5">
            <v>43539.7966087963</v>
          </cell>
          <cell r="F5" t="str">
            <v>0050Y000002G2LXQA0</v>
          </cell>
          <cell r="G5">
            <v>43609.998483796298</v>
          </cell>
          <cell r="H5" t="str">
            <v>0050Y000002G2VOQA0</v>
          </cell>
          <cell r="I5">
            <v>43609.998483796298</v>
          </cell>
          <cell r="K5">
            <v>43599.410081018519</v>
          </cell>
          <cell r="L5">
            <v>43599.410081018519</v>
          </cell>
          <cell r="M5" t="str">
            <v>Research Project</v>
          </cell>
          <cell r="N5" t="str">
            <v>-VIND</v>
          </cell>
          <cell r="O5" t="str">
            <v>-18007</v>
          </cell>
          <cell r="S5" t="b">
            <v>0</v>
          </cell>
          <cell r="X5" t="b">
            <v>0</v>
          </cell>
          <cell r="AB5">
            <v>43830</v>
          </cell>
          <cell r="AE5" t="str">
            <v>In-Kind Transfers as Insurance</v>
          </cell>
          <cell r="AG5" t="str">
            <v>a1R1v00000AdvBZEAZ</v>
          </cell>
          <cell r="AL5" t="b">
            <v>0</v>
          </cell>
          <cell r="AU5" t="str">
            <v>State Effectiveness</v>
          </cell>
          <cell r="AW5" t="str">
            <v>Prospective</v>
          </cell>
          <cell r="AY5" t="str">
            <v>&lt;div&gt;&lt;font face="Arial" size="2" color="black"&gt;In-kind transfers have historically been an important way in which countries transfer resources to poor households. A comprehensive review notes that “in virtually all countries, developed and developing, a signifi&lt;/font&gt;&lt;/div&gt;</v>
          </cell>
          <cell r="AZ5">
            <v>43416</v>
          </cell>
          <cell r="BA5" t="str">
            <v>a1P1v000003d3HxEAI</v>
          </cell>
          <cell r="BB5">
            <v>12</v>
          </cell>
          <cell r="BC5" t="str">
            <v>a1V1v0000036SLNEA2</v>
          </cell>
          <cell r="BD5">
            <v>43466</v>
          </cell>
          <cell r="BH5" t="b">
            <v>0</v>
          </cell>
          <cell r="BJ5">
            <v>0</v>
          </cell>
          <cell r="BO5">
            <v>1</v>
          </cell>
          <cell r="BP5"/>
          <cell r="BQ5" t="str">
            <v>Gates - India</v>
          </cell>
          <cell r="BR5" t="str">
            <v>0011v000020m1CBAAY</v>
          </cell>
          <cell r="BT5" t="str">
            <v>Gates - India</v>
          </cell>
          <cell r="BU5" t="str">
            <v>The Bill and Melinda Gates Foundation</v>
          </cell>
          <cell r="BV5" t="str">
            <v>TJI</v>
          </cell>
        </row>
        <row r="6">
          <cell r="A6" t="str">
            <v>18008</v>
          </cell>
          <cell r="B6" t="str">
            <v>0050Y000002G2LXQA0</v>
          </cell>
          <cell r="C6" t="b">
            <v>0</v>
          </cell>
          <cell r="D6" t="str">
            <v>State Capacity, Corruption and Public Service Quality: Testing Incentives to Red</v>
          </cell>
          <cell r="E6">
            <v>43539.7966087963</v>
          </cell>
          <cell r="F6" t="str">
            <v>0050Y000002G2LXQA0</v>
          </cell>
          <cell r="G6">
            <v>43609.998483796298</v>
          </cell>
          <cell r="H6" t="str">
            <v>0050Y000002G2VOQA0</v>
          </cell>
          <cell r="I6">
            <v>43609.998483796298</v>
          </cell>
          <cell r="M6" t="str">
            <v>Research Project</v>
          </cell>
          <cell r="N6" t="str">
            <v>-VIND</v>
          </cell>
          <cell r="O6" t="str">
            <v>-18008</v>
          </cell>
          <cell r="S6" t="b">
            <v>0</v>
          </cell>
          <cell r="X6" t="b">
            <v>0</v>
          </cell>
          <cell r="AB6">
            <v>43830</v>
          </cell>
          <cell r="AE6" t="str">
            <v>State Capacity, Corruption and Public Service Quality: Testing Incentives to Reduce Electricity Theft in Bihar</v>
          </cell>
          <cell r="AG6" t="str">
            <v>a1R1v00000AdvBZEAZ</v>
          </cell>
          <cell r="AL6" t="b">
            <v>0</v>
          </cell>
          <cell r="AU6" t="str">
            <v>State Effectiveness</v>
          </cell>
          <cell r="AW6" t="str">
            <v>Prospective</v>
          </cell>
          <cell r="AY6" t="str">
            <v>&lt;div&gt;&lt;font face="Arial" size="2" color="black"&gt;Since becoming Bihar&amp;#39;&amp;#39;s Chief Minister in 2005, Nitish Kumar has pursued a deliberate, sequential programme of building state capacity: first focusing on establishing law-and-order, then building roads and getting&lt;/font&gt;&lt;/div&gt;</v>
          </cell>
          <cell r="AZ6">
            <v>43416</v>
          </cell>
          <cell r="BA6" t="str">
            <v>a1P1v000003d3HxEAI</v>
          </cell>
          <cell r="BB6">
            <v>12</v>
          </cell>
          <cell r="BC6" t="str">
            <v>a1V1v0000036SLOEA2</v>
          </cell>
          <cell r="BD6">
            <v>43466</v>
          </cell>
          <cell r="BH6" t="b">
            <v>0</v>
          </cell>
          <cell r="BO6">
            <v>1</v>
          </cell>
          <cell r="BP6"/>
          <cell r="BQ6" t="str">
            <v>Gates - India</v>
          </cell>
          <cell r="BR6" t="str">
            <v>0011v000020m1CBAAY</v>
          </cell>
          <cell r="BT6" t="str">
            <v>Gates - India</v>
          </cell>
          <cell r="BU6" t="str">
            <v>The Bill and Melinda Gates Foundation</v>
          </cell>
          <cell r="BV6" t="str">
            <v>TJI</v>
          </cell>
        </row>
        <row r="7">
          <cell r="A7" t="str">
            <v>18009</v>
          </cell>
          <cell r="B7" t="str">
            <v>0050Y000002G2LXQA0</v>
          </cell>
          <cell r="C7" t="b">
            <v>0</v>
          </cell>
          <cell r="D7" t="str">
            <v>Gender and mental health in Bihar and India: Developing tools for effective meas</v>
          </cell>
          <cell r="E7">
            <v>43539.7966087963</v>
          </cell>
          <cell r="F7" t="str">
            <v>0050Y000002G2LXQA0</v>
          </cell>
          <cell r="G7">
            <v>43616.376701388886</v>
          </cell>
          <cell r="H7" t="str">
            <v>0050Y000002G2LXQA0</v>
          </cell>
          <cell r="I7">
            <v>43616.376701388886</v>
          </cell>
          <cell r="M7" t="str">
            <v>Research Project</v>
          </cell>
          <cell r="N7" t="str">
            <v>-VIND</v>
          </cell>
          <cell r="O7" t="str">
            <v>-18009</v>
          </cell>
          <cell r="S7" t="b">
            <v>0</v>
          </cell>
          <cell r="T7" t="str">
            <v>0031v000023yQraAAE</v>
          </cell>
          <cell r="U7" t="str">
            <v>0031v0000202M1iAAE</v>
          </cell>
          <cell r="V7" t="str">
            <v>0031v000021kq39AAA</v>
          </cell>
          <cell r="X7" t="b">
            <v>0</v>
          </cell>
          <cell r="Y7" t="str">
            <v>0031v0000202LhjAAE</v>
          </cell>
          <cell r="Z7" t="str">
            <v>india.research@theigc.org</v>
          </cell>
          <cell r="AA7">
            <v>34650</v>
          </cell>
          <cell r="AB7">
            <v>44074</v>
          </cell>
          <cell r="AD7" t="str">
            <v>Gender and mental health in Bihar and India: Developing tools for effective measurement</v>
          </cell>
          <cell r="AE7" t="str">
            <v>Gender and mental health in Bihar and India: Developing tools for effective measurement</v>
          </cell>
          <cell r="AF7" t="str">
            <v>CB</v>
          </cell>
          <cell r="AG7" t="str">
            <v>a1R1v00000AdvBZEAZ</v>
          </cell>
          <cell r="AK7" t="str">
            <v>0031v0000202LQRAA2</v>
          </cell>
          <cell r="AL7" t="b">
            <v>0</v>
          </cell>
          <cell r="AU7" t="str">
            <v>State Effectiveness</v>
          </cell>
          <cell r="AW7" t="str">
            <v>Ongoing</v>
          </cell>
          <cell r="AY7" t="str">
            <v>&lt;p&gt;&lt;span style="font-size: 10pt;"&gt;Preliminary evidence suggests that women in India are more likely to suffer poor mental health than men (Arokiasamy et al., 2013). Women’s poor mental health impacts not only their own well-being, but, because a mother’s mental health impacts her child’s development, it has consequences for children as well (Murray &amp;amp; Cooper, 1997). Understanding women’s mental health in Bihar is especially important because, compared with other Indian states or in developed country contexts, poverty is more common, gender discrimination is sometimes more severe, and the consequences of children’s poor health are less likely to be remediated by public services. &lt;/span&gt;&lt;/p&gt;&lt;p&gt;&lt;span style="font-size: 10pt;"&gt;This project, which we will begin on January 2, 2019 and complete on August 1, 2020, has two main goals. The first goal is to develop new, cost-effective mobile phone survey methods for measuring mental health that are appropriate to Bihar and to other parts of India. Accomplishing this goal will be broadly useful for research and policy-making (Kaplan, 2006), as it will permit monitoring of gender disparities and tracking of mental health trends. This is especially important considering that the National Mental Health Programme’s (NMHP) 2014 policy statement (published by the Ministry of Health and Family Welfare) specifically highlights the need for research which monitors mental health at the population level. We will evaluate two possible ways of measuring mental health by randomly assigning mental health questions to respondents. We will then compare prevalence rates across the two measures and investigate whether the measure that is used influences our conclusions about gender disparities in mental health. The development of such new, cost-effective methods for measuring mental health will allow other researchers to take advantage of standardized, pre-tested measures of mental health in both population-level studies (as the NMHP requests) and in community studies of vulnerable populations, such as of mothers of young children, or of women whose husbands have migrated.&lt;/span&gt;&lt;/p&gt;&lt;p&gt;&lt;span style="font-family: Calibri, sans-serif; font-size: 10pt;"&gt;The second goal is to evaluate a candidate explanation for the high burden of poor mental health among women in Bihar, and other Indian states: gender discrimination (WHO, 2000; Ussher, 2011). Research from developed countries shows that people who report more daily discrimination have worse mental health than people who do not perceive themselves to be discriminated against (Williams et al., 1997). However, women have higher rates of depression and anxiety than men even in societies where there is relative gender equality (Case &amp;amp; Deaton, 2009). Does the experience of gender discrimination predict poor mental health in Bihar? Our data will permit a novel description of mental health levels and disparities in a context where women’s status is known to be a cause of poor child health and nutrition, and will further allow us to investigate the extent to which discriminatory practices within households can explain women’s mental health outcomes. The richness of our broader survey will permit us to separate discriminatory social forces from effects on mental health of socioeconomic status. Like the first goal of this project, the second goal also responds directly to a policy-relevant research need laid out in the NMHP’s policy statement – it generates knowledge about the social determinants of mental health. &lt;/span&gt;&lt;/p&gt;</v>
          </cell>
          <cell r="AZ7">
            <v>43416</v>
          </cell>
          <cell r="BA7" t="str">
            <v>a1P1v000003d3HxEAI</v>
          </cell>
          <cell r="BB7">
            <v>20</v>
          </cell>
          <cell r="BC7" t="str">
            <v>a1V1v0000036SLPEA2</v>
          </cell>
          <cell r="BD7">
            <v>43466</v>
          </cell>
          <cell r="BE7" t="str">
            <v>a1Z1v000003lkudEAA</v>
          </cell>
          <cell r="BH7" t="b">
            <v>0</v>
          </cell>
          <cell r="BJ7">
            <v>0</v>
          </cell>
          <cell r="BO7">
            <v>1</v>
          </cell>
          <cell r="BP7" t="str">
            <v>0050Y000003XZK3QAO</v>
          </cell>
          <cell r="BQ7" t="str">
            <v>Gates - India</v>
          </cell>
          <cell r="BR7" t="str">
            <v>0011v000020m1CBAAY</v>
          </cell>
          <cell r="BT7" t="str">
            <v>Gates - India</v>
          </cell>
          <cell r="BU7" t="str">
            <v>The Bill and Melinda Gates Foundation</v>
          </cell>
          <cell r="BV7" t="str">
            <v>TJI</v>
          </cell>
        </row>
        <row r="8">
          <cell r="A8" t="str">
            <v>18010</v>
          </cell>
          <cell r="B8" t="str">
            <v>0050Y000002G2LXQA0</v>
          </cell>
          <cell r="C8" t="b">
            <v>0</v>
          </cell>
          <cell r="D8" t="str">
            <v>Gender Peer Effects in the Labour Market: A field experiment in Indian call cent</v>
          </cell>
          <cell r="E8">
            <v>43539.7966087963</v>
          </cell>
          <cell r="F8" t="str">
            <v>0050Y000002G2LXQA0</v>
          </cell>
          <cell r="G8">
            <v>43609.998483796298</v>
          </cell>
          <cell r="H8" t="str">
            <v>0050Y000002G2VOQA0</v>
          </cell>
          <cell r="I8">
            <v>43609.998483796298</v>
          </cell>
          <cell r="K8">
            <v>43602.748819444445</v>
          </cell>
          <cell r="L8">
            <v>43602.748819444445</v>
          </cell>
          <cell r="M8" t="str">
            <v>Research Project</v>
          </cell>
          <cell r="N8" t="str">
            <v>-VIND</v>
          </cell>
          <cell r="O8" t="str">
            <v>-18010</v>
          </cell>
          <cell r="S8" t="b">
            <v>0</v>
          </cell>
          <cell r="T8" t="str">
            <v>0031v000021kq5eAAA</v>
          </cell>
          <cell r="U8" t="str">
            <v>0031v0000202M1iAAE</v>
          </cell>
          <cell r="V8" t="str">
            <v>0031v000021kq39AAA</v>
          </cell>
          <cell r="X8" t="b">
            <v>0</v>
          </cell>
          <cell r="Y8" t="str">
            <v>0031v0000202LhjAAE</v>
          </cell>
          <cell r="Z8" t="str">
            <v>india.research@theigc.org</v>
          </cell>
          <cell r="AA8">
            <v>19950</v>
          </cell>
          <cell r="AB8">
            <v>43830</v>
          </cell>
          <cell r="AE8" t="str">
            <v>Gender Peer Effects in the Labour Market: A field experiment in Indian call centres</v>
          </cell>
          <cell r="AG8" t="str">
            <v>a1R1v00000AdvBZEAZ</v>
          </cell>
          <cell r="AK8" t="str">
            <v>0031v0000202M1ZAAU</v>
          </cell>
          <cell r="AL8" t="b">
            <v>0</v>
          </cell>
          <cell r="AU8" t="str">
            <v>Firm Capabilities</v>
          </cell>
          <cell r="AW8" t="str">
            <v>Ongoing</v>
          </cell>
          <cell r="AY8" t="str">
            <v>&lt;blockquote&gt;
&lt;blockquote&gt;
&lt;div&gt;&lt;font color="black"&gt;Gender segregation exists in many traditional and patriarchal societies like India. The result of this is that for many boys and girls, the very first prolonged interaction (as equals) with the opposi&lt;/font&gt;&lt;/div&gt;&lt;/blockquote&gt;&lt;/blockquote&gt;</v>
          </cell>
          <cell r="AZ8">
            <v>43430</v>
          </cell>
          <cell r="BA8" t="str">
            <v>a1P1v000003d3HxEAI</v>
          </cell>
          <cell r="BB8">
            <v>12</v>
          </cell>
          <cell r="BC8" t="str">
            <v>a1V1v0000036SLQEA2</v>
          </cell>
          <cell r="BD8">
            <v>43466</v>
          </cell>
          <cell r="BH8" t="b">
            <v>0</v>
          </cell>
          <cell r="BJ8">
            <v>5591.81</v>
          </cell>
          <cell r="BO8">
            <v>1</v>
          </cell>
          <cell r="BP8" t="str">
            <v>0050Y000003XZK3QAO</v>
          </cell>
          <cell r="BQ8" t="str">
            <v>Gates - India</v>
          </cell>
          <cell r="BR8" t="str">
            <v>0011v000020m1CBAAY</v>
          </cell>
          <cell r="BT8" t="str">
            <v>Gates - India</v>
          </cell>
          <cell r="BU8" t="str">
            <v>The Bill and Melinda Gates Foundation</v>
          </cell>
          <cell r="BV8" t="str">
            <v>TJI</v>
          </cell>
        </row>
        <row r="9">
          <cell r="A9" t="str">
            <v>18011</v>
          </cell>
          <cell r="B9" t="str">
            <v>0050Y000002G2LXQA0</v>
          </cell>
          <cell r="C9" t="b">
            <v>0</v>
          </cell>
          <cell r="D9" t="str">
            <v>How Do Environmental Firm Relocation Policies Affect Firms, Workers, and Environ</v>
          </cell>
          <cell r="E9">
            <v>43539.794583333336</v>
          </cell>
          <cell r="F9" t="str">
            <v>0050Y000002G2LXQA0</v>
          </cell>
          <cell r="G9">
            <v>43609.998483796298</v>
          </cell>
          <cell r="H9" t="str">
            <v>0050Y000002G2VOQA0</v>
          </cell>
          <cell r="I9">
            <v>43609.998483796298</v>
          </cell>
          <cell r="K9">
            <v>43600.377199074072</v>
          </cell>
          <cell r="L9">
            <v>43600.377199074072</v>
          </cell>
          <cell r="M9" t="str">
            <v>Research Project</v>
          </cell>
          <cell r="N9" t="str">
            <v>-VIND</v>
          </cell>
          <cell r="O9" t="str">
            <v>-18011</v>
          </cell>
          <cell r="S9" t="b">
            <v>0</v>
          </cell>
          <cell r="X9" t="b">
            <v>0</v>
          </cell>
          <cell r="AB9">
            <v>43861</v>
          </cell>
          <cell r="AE9" t="str">
            <v>How Do Environmental Firm Relocation Policies Affect Firms, Workers, and Environmental Quality?</v>
          </cell>
          <cell r="AG9" t="str">
            <v>a1R1v00000AdvBZEAZ</v>
          </cell>
          <cell r="AL9" t="b">
            <v>0</v>
          </cell>
          <cell r="AU9" t="str">
            <v>Firm Capabilities</v>
          </cell>
          <cell r="AW9" t="str">
            <v>Planned</v>
          </cell>
          <cell r="AY9" t="str">
            <v>&lt;div&gt;&lt;font face="Arial" size="2" color="black"&gt;Private sector productivity growth has increased significantly since the early 1990s in India (Bollard et al, 2013). An important proportion of these productivity gains have been attributed to lower regulatory barr&lt;/font&gt;&lt;/div&gt;</v>
          </cell>
          <cell r="AZ9">
            <v>43416</v>
          </cell>
          <cell r="BA9" t="str">
            <v>a1P1v000003d3HxEAI</v>
          </cell>
          <cell r="BB9">
            <v>13</v>
          </cell>
          <cell r="BC9" t="str">
            <v>a1V1v0000036SKxEAM</v>
          </cell>
          <cell r="BD9">
            <v>43466</v>
          </cell>
          <cell r="BH9" t="b">
            <v>0</v>
          </cell>
          <cell r="BO9">
            <v>1</v>
          </cell>
          <cell r="BP9"/>
          <cell r="BQ9" t="str">
            <v>Gates - India</v>
          </cell>
          <cell r="BR9" t="str">
            <v>0011v000020m1CBAAY</v>
          </cell>
          <cell r="BT9" t="str">
            <v>Gates - India</v>
          </cell>
          <cell r="BU9" t="str">
            <v>The Bill and Melinda Gates Foundation</v>
          </cell>
          <cell r="BV9" t="str">
            <v>TJI</v>
          </cell>
        </row>
        <row r="10">
          <cell r="A10" t="str">
            <v>18012</v>
          </cell>
          <cell r="B10" t="str">
            <v>0050Y000002G2LXQA0</v>
          </cell>
          <cell r="C10" t="b">
            <v>0</v>
          </cell>
          <cell r="D10" t="str">
            <v>Opening the black box of information interventions: Evidence from India</v>
          </cell>
          <cell r="E10">
            <v>43539.794583333336</v>
          </cell>
          <cell r="F10" t="str">
            <v>0050Y000002G2LXQA0</v>
          </cell>
          <cell r="G10">
            <v>43609.998483796298</v>
          </cell>
          <cell r="H10" t="str">
            <v>0050Y000002G2VOQA0</v>
          </cell>
          <cell r="I10">
            <v>43609.998483796298</v>
          </cell>
          <cell r="M10" t="str">
            <v>Research Project</v>
          </cell>
          <cell r="N10" t="str">
            <v>-VIND</v>
          </cell>
          <cell r="O10" t="str">
            <v>-18012</v>
          </cell>
          <cell r="S10" t="b">
            <v>0</v>
          </cell>
          <cell r="T10" t="str">
            <v>0031v000023yQraAAE</v>
          </cell>
          <cell r="U10" t="str">
            <v>0031v0000202M1iAAE</v>
          </cell>
          <cell r="V10" t="str">
            <v>0031v000021kq39AAA</v>
          </cell>
          <cell r="X10" t="b">
            <v>0</v>
          </cell>
          <cell r="Y10" t="str">
            <v>0031v000021kq5eAAA</v>
          </cell>
          <cell r="Z10" t="str">
            <v>india.research@theigc.org</v>
          </cell>
          <cell r="AE10" t="str">
            <v>Opening the black box of information interventions: Evidence from India</v>
          </cell>
          <cell r="AG10" t="str">
            <v>a1R1v00000AdvBZEAZ</v>
          </cell>
          <cell r="AK10" t="str">
            <v>0031v0000289IgxAAE</v>
          </cell>
          <cell r="AL10" t="b">
            <v>0</v>
          </cell>
          <cell r="AW10" t="str">
            <v>Contracting</v>
          </cell>
          <cell r="AY10" t="str">
            <v>&lt;p&gt;1.	Information and communication interventions often rely on social mobilization to promote adoption of environmental health technologies in developing countries, yet the mechanisms by which these interventions mobilize households to adopt are often insufficiently or poorly understood. Given the low and slow response to many environmental health technologies (e.g., bednets, latrines, cookstoves), we posit that a more complete understanding of these mechanisms is essential for designing effective interventions and developing appropriate technologies. Further, as growing evidence suggests households are abandoning environmental health technologies like latrines, after initially adopting, we must understand how and why households decide about mitigating environmental risks. In this project, we focus on household beliefs and perceptions, and on social networks (including how beliefs operate through networks) through which such interventions may first encourage adoptio (and later abandonment) of latrines. Recognizing that latrine abandonmnet is a new and growing challenge to global sanitation initiatives (Orgill-Meyer et al., 2018), this project will be one of the first to study abandonment by households who previously adopted latrines.  &lt;/p&gt;&lt;p&gt;2.	We will conduct this research in two relatively poor states in eastern India--Bihar and Orissa. Preliminary analysis of panel data from a randomized latrine promotion study in Orissa suggests that social influences matter for sanitation choices (Dickinson &amp;amp; Pattanayak, 2009; Pakhtigian &amp;amp; Pattanayak, 2019). Thus, first, we will construct a spatial dataset of sanitation practices in each village by drawing village maps that keep careful record of household placement, shared community resources, and existing open defecation sites. This task combined with the surveys (mentioned below) will provide a rich characterization of social networks. Second, we will conduct an experimental game to measure coordination and effort among social networks. The incentives in this game are designed to mirror those in the public health environment as it relates to sanitation; households individually choose how much effort to exert in the game, and the group is rewarded based on aggregated effort, which is similar to how sanitation practices affect a community&amp;#39;s disease environment. Finally, we will rely on survey data analysis.&lt;/p&gt;&lt;p&gt;In Orissa, we will expand on an existing panel of approximately 1000 households (living in 40 villages) collected at four points over the previous decade by gathering another wave of survey data capturing household sanitation practices and beliefs as well as updating their social networks. In Bihar, we will build a short panel of households through two waves of data collection. Bihar is included for two reasons. First, it has sanitation challenges of its own (see below). Second, it is similar to Orissa in many regards, but different in others. If the social dimensions of sanitation choices are general (and not entirely unique and local), we should see qualitatively similar results in both sites. Such a comparison allows us to begin responding to recent calls to examine external validity of impact evaluations (Deaton and Cartwright, 2017; Pritchett &amp;amp; Sandefur, 2013; Ravallion, 2018).  &lt;/p&gt;&lt;p&gt;&lt;br&gt;&lt;/p&gt;</v>
          </cell>
          <cell r="AZ10">
            <v>43486</v>
          </cell>
          <cell r="BA10" t="str">
            <v>a1P1v000003d3HxEAI</v>
          </cell>
          <cell r="BC10" t="str">
            <v>a1V1v0000036SKyEAM</v>
          </cell>
          <cell r="BH10" t="b">
            <v>0</v>
          </cell>
          <cell r="BJ10">
            <v>0</v>
          </cell>
          <cell r="BO10">
            <v>1</v>
          </cell>
          <cell r="BP10" t="str">
            <v>0050Y000003XZK3QAO</v>
          </cell>
          <cell r="BQ10" t="str">
            <v>Gates - India</v>
          </cell>
          <cell r="BR10" t="str">
            <v>0011v000020m1CBAAY</v>
          </cell>
          <cell r="BT10" t="str">
            <v>Gates - India</v>
          </cell>
          <cell r="BU10" t="str">
            <v>The Bill and Melinda Gates Foundation</v>
          </cell>
          <cell r="BV10" t="str">
            <v>TJI</v>
          </cell>
        </row>
        <row r="11">
          <cell r="A11" t="str">
            <v>18013</v>
          </cell>
          <cell r="B11" t="str">
            <v>0050Y000002G2LXQA0</v>
          </cell>
          <cell r="C11" t="b">
            <v>0</v>
          </cell>
          <cell r="D11" t="str">
            <v>Can peer and neighbourhood effects improve maternal health outcomes in rural Bih</v>
          </cell>
          <cell r="E11">
            <v>43539.795439814814</v>
          </cell>
          <cell r="F11" t="str">
            <v>0050Y000002G2LXQA0</v>
          </cell>
          <cell r="G11">
            <v>43609.998483796298</v>
          </cell>
          <cell r="H11" t="str">
            <v>0050Y000002G2VOQA0</v>
          </cell>
          <cell r="I11">
            <v>43609.998483796298</v>
          </cell>
          <cell r="M11" t="str">
            <v>Research Project</v>
          </cell>
          <cell r="N11" t="str">
            <v>-VIND</v>
          </cell>
          <cell r="O11" t="str">
            <v>-18013</v>
          </cell>
          <cell r="S11" t="b">
            <v>0</v>
          </cell>
          <cell r="T11" t="str">
            <v>0031v000023yQraAAE</v>
          </cell>
          <cell r="U11" t="str">
            <v>0031v0000202M1iAAE</v>
          </cell>
          <cell r="V11" t="str">
            <v>0031v000021kq39AAA</v>
          </cell>
          <cell r="X11" t="b">
            <v>0</v>
          </cell>
          <cell r="Y11" t="str">
            <v>0031v000021kq5eAAA</v>
          </cell>
          <cell r="Z11" t="str">
            <v>india.research@theigc.org</v>
          </cell>
          <cell r="AA11">
            <v>52089.23</v>
          </cell>
          <cell r="AB11">
            <v>44012</v>
          </cell>
          <cell r="AE11" t="str">
            <v>Can peer and neighbourhood effects improve maternal health outcomes in rural Bihar? Assessing the role of formal and informal networks</v>
          </cell>
          <cell r="AF11" t="str">
            <v>CB</v>
          </cell>
          <cell r="AG11" t="str">
            <v>a1R1v00000AdvBZEAZ</v>
          </cell>
          <cell r="AK11" t="str">
            <v>0031v000028ACO7AAO</v>
          </cell>
          <cell r="AL11" t="b">
            <v>0</v>
          </cell>
          <cell r="AU11" t="str">
            <v>State Effectiveness</v>
          </cell>
          <cell r="AW11" t="str">
            <v>Planned</v>
          </cell>
          <cell r="AY11" t="str">
            <v>&lt;p&gt;&lt;span style="font-size: 10pt;"&gt; &lt;/span&gt;&lt;span style="font-family: Arial, sans-serif; font-size: 10pt;"&gt;In economics there is a large body of literature on networks. A network comprises of &lt;/span&gt;&lt;i style="font-family: Arial, sans-serif; font-size: 10pt;"&gt;nodes&lt;/i&gt;&lt;span style="font-family: Arial, sans-serif; font-size: 10pt;"&gt; (agents), and &lt;/span&gt;&lt;i style="font-family: Arial, sans-serif; font-size: 10pt;"&gt;links&lt;/i&gt;&lt;span style="font-family: Arial, sans-serif; font-size: 10pt;"&gt; between nodes (Goyal, 2007). Much of economic literature concerns itself with formation of such connections, and their effect on behavior. Network effects exist if an agents’ behaviour is affected by that of other agents belonging to his/her reference group. Although Leibenstein (1950) had shown that such interdependencies may exist in consumption (bandwagon and snob effects), research on network effects started only in the 1970s, with Rohlfs (1974) noting that the utility of a user of a communications service increases as other consumers use the service as well. &lt;/span&gt;&lt;/p&gt;&lt;p&gt;&lt;br&gt;&lt;/p&gt;&lt;p&gt;&lt;span style="font-family: Arial, sans-serif; font-size: 10pt;"&gt;In the 1970s and early 1980s, research on demand externalities was conducted in the context of the telecommunications industry (Rohlfs, 1974; Oren and Smith, 1981). A particular focus of interest was the optimal pricing strategy to ensure that product diffusion is supported and a critical mass of users is achieved (Dybvig and Spatt, 1983). In 1985, seminal papers by Katz and Shapiro (1985), and Farrell and Saloner (1985) started an avalanche of theoretical work on network effects. Since the mid-1990s, a variety of industries have also been covered by empirical studies on network effects (Shy, 2001; Shapiro and Varian, 1999; Rohlfs, 2001). &lt;/span&gt;&lt;/p&gt;</v>
          </cell>
          <cell r="AZ11">
            <v>43486</v>
          </cell>
          <cell r="BA11" t="str">
            <v>a1P1v000003d3HxEAI</v>
          </cell>
          <cell r="BB11">
            <v>16</v>
          </cell>
          <cell r="BC11" t="str">
            <v>a1V1v0000036SLCEA2</v>
          </cell>
          <cell r="BD11">
            <v>43525</v>
          </cell>
          <cell r="BE11" t="str">
            <v>a1Z1v000004GTNdEAO</v>
          </cell>
          <cell r="BH11" t="b">
            <v>0</v>
          </cell>
          <cell r="BJ11">
            <v>0</v>
          </cell>
          <cell r="BO11">
            <v>1</v>
          </cell>
          <cell r="BP11" t="str">
            <v>0050Y000003XZK3QAO</v>
          </cell>
          <cell r="BQ11" t="str">
            <v>Gates - India</v>
          </cell>
          <cell r="BR11" t="str">
            <v>0011v000020m1CBAAY</v>
          </cell>
          <cell r="BT11" t="str">
            <v>Gates - India</v>
          </cell>
          <cell r="BU11" t="str">
            <v>The Bill and Melinda Gates Foundation</v>
          </cell>
          <cell r="BV11" t="str">
            <v>TJI</v>
          </cell>
        </row>
        <row r="12">
          <cell r="A12" t="str">
            <v>18014</v>
          </cell>
          <cell r="B12" t="str">
            <v>0050Y000002G2LXQA0</v>
          </cell>
          <cell r="C12" t="b">
            <v>0</v>
          </cell>
          <cell r="D12" t="str">
            <v>Digital Literacy, Land Rights, and Agricultural Productivity in Bihar</v>
          </cell>
          <cell r="E12">
            <v>43539.795439814814</v>
          </cell>
          <cell r="F12" t="str">
            <v>0050Y000002G2LXQA0</v>
          </cell>
          <cell r="G12">
            <v>43609.998483796298</v>
          </cell>
          <cell r="H12" t="str">
            <v>0050Y000002G2VOQA0</v>
          </cell>
          <cell r="I12">
            <v>43609.998483796298</v>
          </cell>
          <cell r="M12" t="str">
            <v>Research Project</v>
          </cell>
          <cell r="N12" t="str">
            <v>-VIND</v>
          </cell>
          <cell r="O12" t="str">
            <v>-18014</v>
          </cell>
          <cell r="S12" t="b">
            <v>0</v>
          </cell>
          <cell r="T12" t="str">
            <v>0031v000023yQraAAE</v>
          </cell>
          <cell r="U12" t="str">
            <v>0031v0000202M1iAAE</v>
          </cell>
          <cell r="V12" t="str">
            <v>0031v000021kq39AAA</v>
          </cell>
          <cell r="X12" t="b">
            <v>0</v>
          </cell>
          <cell r="Y12" t="str">
            <v>0031v000021kq5eAAA</v>
          </cell>
          <cell r="Z12" t="str">
            <v>india.research@theigc.org</v>
          </cell>
          <cell r="AA12">
            <v>19953</v>
          </cell>
          <cell r="AB12">
            <v>43708</v>
          </cell>
          <cell r="AE12" t="str">
            <v>Digital Literacy, Land Rights, and Agricultural Productivity in Bihar</v>
          </cell>
          <cell r="AF12" t="str">
            <v>CB</v>
          </cell>
          <cell r="AG12" t="str">
            <v>a1R1v00000AdvBZEAZ</v>
          </cell>
          <cell r="AK12" t="str">
            <v>0031v0000202LKgAAM</v>
          </cell>
          <cell r="AL12" t="b">
            <v>0</v>
          </cell>
          <cell r="AQ12">
            <v>43708</v>
          </cell>
          <cell r="AU12" t="str">
            <v>State Effectiveness</v>
          </cell>
          <cell r="AW12" t="str">
            <v>Contracting</v>
          </cell>
          <cell r="AY12" t="str">
            <v>&lt;p&gt;&lt;span style="font-size: 10pt;"&gt;1.&lt;/span&gt;&lt;span style="font-size: 7pt;"&gt;        &lt;/span&gt;&lt;span style="font-size: 10pt;"&gt;E-governance—the integration of information and communications technology (ICT) into the management of public programs—has altered the landscape for rights protection and service delivery. But the success of some e-governance initiatives hinges on citizen engagement, which in turn depends on digital literacy, knowledge of rights, and self-efficacy in claiming rights. In Bihar, where tens of millions of below-poverty-line (BPL) smallholder farmers must weigh the promise of agricultural investments against the threat of dispossession because of pervasive land insecurity, the Department of Revenue and Land Reform (DRLR) has recently begun to build up an ambitious set of e-governance platforms. How and to what extent can digital literacy training and the formation of local land rights advocacy organizations for BPL farmers improve land e-governance, and ultimately increase agricultural productivity and livelihood?&lt;/span&gt;&lt;/p&gt;&lt;p&gt;&lt;span style="font-size: 10pt;"&gt;2.&lt;/span&gt;&lt;span style="font-size: 7pt;"&gt;        &lt;/span&gt;&lt;span style="font-size: 10pt;"&gt; &lt;/span&gt;&lt;/p&gt;&lt;p&gt;&lt;span style="font-size: 10pt;"&gt;3.&lt;/span&gt;&lt;span style="font-size: 7pt;"&gt;        &lt;/span&gt;&lt;span style="font-size: 10pt;"&gt;To explore these issues, this study evaluates e-Adhikaar, a program designed and implemented by the development organization Deshkal Society. Field organizers form community-based organizations (CBOs) within each program community and train CBO members on digital literacy skills, with a focus on navigating Bihar’s land tenure e-governance systems. For example, CBO members are taught to access digital records, register complaints, and file applications. CBO members are then expected to inform, assist, and train other BPL community residents on these digital literacy skills.Digital literacy surrounding e-governance platforms is expected to improve BPL farmers’ tenure security. Participants may also benefit from greater access to credit, since land documents can sometimes be collateralized, and from improved access to government services, since land records can help in accessing entitlements. Farmers may then invest more in agricultural productivity, yielding improved livelihood. Credit, government services, and reduced expropriation risk may also improve livelihood independently from agriculture.&lt;/span&gt;&lt;/p&gt;&lt;p&gt;&lt;span style="font-size: 10pt;"&gt;4.&lt;/span&gt;&lt;span style="font-size: 7pt;"&gt;        &lt;/span&gt;&lt;span style="font-size: 10pt;"&gt; &lt;/span&gt;&lt;/p&gt;&lt;p&gt;&lt;span style="font-size: 10pt;"&gt;5.&lt;/span&gt;&lt;span style="font-size: 7pt;"&gt;        &lt;/span&gt;&lt;span style="font-size: 10pt;"&gt;To study the effects of the program, the study employs a mixed-methods impact evaluation centred on a randomized field experiment. 90 villages from across Bihar’s Gaya and Purnia districts will be randomly assigned to eithera treatment group receiving the e-Adhikaar program or a control group that does not receive an intervention. Supplementary qualitative fieldwork fills the gaps in the quantitative design through semi-structured interviews and focus group discussions (FGDs) with farmers, government officials, village elites, trainers and CBO members, and other stakeholders and experts, in addition to document analyses.&lt;/span&gt;&lt;/p&gt;&lt;p&gt;&lt;span style="font-size: 10pt;"&gt; &lt;/span&gt;&lt;/p&gt;&lt;p&gt;&lt;span style="font-family: Calibri, sans-serif; font-size: 10pt;"&gt;This study will improve understanding of both the causes and effects of digital literacy in the context of e-governance. Specifically, testing the impact of an original delivery mode will generate insights on a potentially cost-effective mode of improving digital literacy. And testing impacts on use of e-governance platforms, perceived land security, access to finance and government services, agricultural investment, and overall livelihood investment will reveal downstream impacts of the digtial literacy intervention model. While the quantitative estimates cannot distinguish the effects of digital literacy from the overall program effects, digital literacy constitutes the core of the program and, moreover, digital literacy never exists independently of a delivery mechanism. Furthermore, by rigorously evaluating a program model that could feasibly be expanded across the state, the study will shed light on the likelihood that scale-up would bring net benefits and, if so, what improvements would maximize impact. Beyond e-Adhikaar, this research contributes more broadly to economists’ attempts to better understand the barriers to effective governance, and the ways in which civic-led initiatives can complement government reforms to improve land governance and agricultural productivity for the poor.&lt;/span&gt;&lt;/p&gt;</v>
          </cell>
          <cell r="AZ12">
            <v>43497</v>
          </cell>
          <cell r="BA12" t="str">
            <v>a1P1v000003d3HxEAI</v>
          </cell>
          <cell r="BB12">
            <v>6</v>
          </cell>
          <cell r="BC12" t="str">
            <v>a1V1v0000036SLDEA2</v>
          </cell>
          <cell r="BD12">
            <v>43525</v>
          </cell>
          <cell r="BE12" t="str">
            <v>a1Z1v000004GSOLEA4</v>
          </cell>
          <cell r="BH12" t="b">
            <v>0</v>
          </cell>
          <cell r="BJ12">
            <v>0</v>
          </cell>
          <cell r="BO12">
            <v>1</v>
          </cell>
          <cell r="BP12" t="str">
            <v>0050Y000003XZK3QAO</v>
          </cell>
          <cell r="BQ12" t="str">
            <v>Gates - India</v>
          </cell>
          <cell r="BR12" t="str">
            <v>0011v000020m1CBAAY</v>
          </cell>
          <cell r="BT12" t="str">
            <v>Gates - India</v>
          </cell>
          <cell r="BU12" t="str">
            <v>The Bill and Melinda Gates Foundation</v>
          </cell>
          <cell r="BV12" t="str">
            <v>TJI</v>
          </cell>
        </row>
        <row r="13">
          <cell r="A13" t="str">
            <v>18015</v>
          </cell>
          <cell r="B13" t="str">
            <v>0050Y000002G2LXQA0</v>
          </cell>
          <cell r="C13" t="b">
            <v>0</v>
          </cell>
          <cell r="D13" t="str">
            <v>Social identity, taste bias and under provisioning of public goods</v>
          </cell>
          <cell r="E13">
            <v>43539.794594907406</v>
          </cell>
          <cell r="F13" t="str">
            <v>0050Y000002G2LXQA0</v>
          </cell>
          <cell r="G13">
            <v>43609.998483796298</v>
          </cell>
          <cell r="H13" t="str">
            <v>0050Y000002G2VOQA0</v>
          </cell>
          <cell r="I13">
            <v>43609.998483796298</v>
          </cell>
          <cell r="K13">
            <v>43607.466203703705</v>
          </cell>
          <cell r="L13">
            <v>43607.466203703705</v>
          </cell>
          <cell r="M13" t="str">
            <v>Research Project</v>
          </cell>
          <cell r="N13" t="str">
            <v>-VIND</v>
          </cell>
          <cell r="O13" t="str">
            <v>-18015</v>
          </cell>
          <cell r="S13" t="b">
            <v>0</v>
          </cell>
          <cell r="T13" t="str">
            <v>0031v000021kq5eAAA</v>
          </cell>
          <cell r="U13" t="str">
            <v>0031v0000202M1iAAE</v>
          </cell>
          <cell r="V13" t="str">
            <v>0031v000021kq39AAA</v>
          </cell>
          <cell r="X13" t="b">
            <v>0</v>
          </cell>
          <cell r="Y13" t="str">
            <v>0031v0000202LhjAAE</v>
          </cell>
          <cell r="Z13" t="str">
            <v>india.research@theigc.org</v>
          </cell>
          <cell r="AA13">
            <v>41542</v>
          </cell>
          <cell r="AB13">
            <v>44074</v>
          </cell>
          <cell r="AD13" t="str">
            <v>Social identity, taste bias and under provisioning of public goods</v>
          </cell>
          <cell r="AE13" t="str">
            <v>Social identity, taste bias and under provisioning of public goods</v>
          </cell>
          <cell r="AF13" t="str">
            <v>CB</v>
          </cell>
          <cell r="AG13" t="str">
            <v>a1R1v00000AdvBZEAZ</v>
          </cell>
          <cell r="AK13" t="str">
            <v>0031v000023zOpsAAE</v>
          </cell>
          <cell r="AL13" t="b">
            <v>0</v>
          </cell>
          <cell r="AQ13">
            <v>44074</v>
          </cell>
          <cell r="AU13" t="str">
            <v>State Effectiveness</v>
          </cell>
          <cell r="AW13" t="str">
            <v>Contracting</v>
          </cell>
          <cell r="AX13" t="str">
            <v>&lt;p&gt;&lt;span style="font-size: 10pt;"&gt;1.&lt;/span&gt;&lt;span style="font-size: 7pt;"&gt;        &lt;/span&gt;&lt;span style="font-size: 10pt;"&gt;Data shows that public good provision in India decreases with an increase in caste based fractionalization. While past research documents this association, the causal interpretation and the deeper mechanisms driving the result is an open question. This project aims to plug this gap by identifying the precise causal connection between caste fractionalization in India and under provisioning of public goods. Our hypothesis is that the under provisioning of public good is driven, in part, by associative distaste emanating from sharing a public good. To give an example, suppose people from different castes need to coordinate to build a well or lobby with local authorities to build that well. In a more fractured village, people may be less likely to coordinate and build the well because they have a distaste for sharing the public good with outgroup members. This form of associative distaste is markedly different from free riding, the dominant theme examined in the context of public good provision. Our study aims to disentangle all possible alternative explanations. In doing so, we will also examine if punishment mechanism can be used to sustain high levels of public good and how punishment as a strategy is deployed by different caste groups belonging to different levels of social hierarchy.&lt;/span&gt;&lt;/p&gt;&lt;p&gt;&lt;span style="font-size: 10pt;"&gt;2.&lt;/span&gt;&lt;span style="font-size: 7pt;"&gt;        &lt;/span&gt;&lt;span style="font-size: 10pt;"&gt;This project is important in the context of Bihar, one of the poorer states in India and broadly in any developing country context. It has been seen that key public goods such as schools, healthcare services and irrigation networks play a key role in the growth and development process of an economy. It is also known that caste plays a major role in the economic and social relations in Bihar and the rest of India. It is in this context that our research assumes salience. Through this project, we would be able to uncover the causal connection between social heterogeneity and public good provision and comment on the underlying mechanisms behind this channel. This would help us identify bottlenecks in the provision of public goods and inform policy regarding the optimal manner of provision of public goods.&lt;/span&gt;&lt;/p&gt;&lt;p&gt;&lt;span style="font-family: Calibri, sans-serif; font-size: 10pt;"&gt;Our research methodology broadly involves running controlled field experiments in different rural sites in Bihar. We would invite research participants belonging to different castes to our study site, form groups among them and ask them to play a “public good game”. This game would involve the participants contributing towards a common pot out of their initial endowment (which we provide), the contents of which would then be shared by all the participants together. The precise nature of the public good can be money as in the standard public good game or food, sharing of which would turn on the associative distaste channel. Based on the differences in contributions of the participants in different groups (homogenous vs hetrogenous) and the nature of public good (money vs food), we aim to identify distaste arising from sharing a common resource with the outgroup.&lt;/span&gt;&lt;/p&gt;</v>
          </cell>
          <cell r="AY13" t="str">
            <v>&lt;p&gt;&lt;span style="font-size: 10pt;"&gt;1.&lt;/span&gt;&lt;span style="font-size: 7pt;"&gt;        &lt;/span&gt;&lt;span style="font-size: 10pt;"&gt;Data shows that public good provision in India decreases with an increase in caste based fractionalization. While past research documents this association, the causal interpretation and the deeper mechanisms driving the result is an open question. This project aims to plug this gap by identifying the precise causal connection between caste fractionalization in India and under provisioning of public goods. Our hypothesis is that the under provisioning of public good is driven, in part, by associative distaste emanating from sharing a public good. To give an example, suppose people from different castes need to coordinate to build a well or lobby with local authorities to build that well. In a more fractured village, people may be less likely to coordinate and build the well because they have a distaste for sharing the public good with outgroup members. This form of associative distaste is markedly different from free riding, the dominant theme examined in the context of public good provision. Our study aims to disentangle all possible alternative explanations. In doing so, we will also examine if punishment mechanism can be used to sustain high levels of public good and how punishment as a strategy is deployed by different caste groups belonging to different levels of social hierarchy.&lt;/span&gt;&lt;/p&gt;&lt;p&gt;&lt;span style="font-size: 10pt;"&gt;2.&lt;/span&gt;&lt;span style="font-size: 7pt;"&gt;        &lt;/span&gt;&lt;span style="font-size: 10pt;"&gt;This project is important in the context of Bihar, one of the poorer states in India and broadly in any developing country context. It has been seen that key public goods such as schools, healthcare services and irrigation networks play a key role in the growth and development process of an economy. It is also known that caste plays a major role in the economic and social relations in Bihar and the rest of India. It is in this context that our research assumes salience. Through this project, we would be able to uncover the causal connection between social heterogeneity and public good provision and comment on the underlying mechanisms behind this channel. This would help us identify bottlenecks in the provision of public goods and inform policy regarding the optimal manner of provision of public goods.&lt;/span&gt;&lt;/p&gt;&lt;p&gt;&lt;span style="font-family: Calibri, sans-serif; font-size: 10pt;"&gt;Our research methodology broadly involves running controlled field experiments in different rural sites in Bihar. We would invite research participants belonging to different castes to our study site, form groups among them and ask them to play a “public good game”. This game would involve the participants contributing towards a common pot out of their initial endowment (which we provide), the contents of which would then be shared by all the participants together. The precise nature of the public good can be money as in the standard public good game or food, sharing of which would turn on the associative distaste channel. Based on the differences in contributions of the participants in different groups (homogenous vs hetrogenous) and the nature of public good (money vs food), we aim to identify distaste arising from sharing a common resource with the outgroup.&lt;/span&gt;&lt;/p&gt;</v>
          </cell>
          <cell r="AZ13">
            <v>43498</v>
          </cell>
          <cell r="BA13" t="str">
            <v>a1P1v000003d3HxEAI</v>
          </cell>
          <cell r="BB13">
            <v>18</v>
          </cell>
          <cell r="BC13" t="str">
            <v>a1V1v0000036SL2EAM</v>
          </cell>
          <cell r="BD13">
            <v>43525</v>
          </cell>
          <cell r="BE13" t="str">
            <v>a1Z1v000003ll4nEAA</v>
          </cell>
          <cell r="BH13" t="b">
            <v>0</v>
          </cell>
          <cell r="BJ13">
            <v>0</v>
          </cell>
          <cell r="BO13">
            <v>1</v>
          </cell>
          <cell r="BP13" t="str">
            <v>0050Y000003XZK3QAO</v>
          </cell>
          <cell r="BQ13" t="str">
            <v>Gates - India</v>
          </cell>
          <cell r="BR13" t="str">
            <v>0011v000020m1CBAAY</v>
          </cell>
          <cell r="BT13" t="str">
            <v>Gates - India</v>
          </cell>
          <cell r="BU13" t="str">
            <v>The Bill and Melinda Gates Foundation</v>
          </cell>
          <cell r="BV13" t="str">
            <v>TJI</v>
          </cell>
        </row>
        <row r="14">
          <cell r="A14" t="str">
            <v>18016</v>
          </cell>
          <cell r="B14" t="str">
            <v>0050Y000002G2LXQA0</v>
          </cell>
          <cell r="C14" t="b">
            <v>0</v>
          </cell>
          <cell r="D14" t="str">
            <v>A synthesis of evidence on Take Home Rations</v>
          </cell>
          <cell r="E14">
            <v>43539.7966087963</v>
          </cell>
          <cell r="F14" t="str">
            <v>0050Y000002G2LXQA0</v>
          </cell>
          <cell r="G14">
            <v>43609.998483796298</v>
          </cell>
          <cell r="H14" t="str">
            <v>0050Y000002G2VOQA0</v>
          </cell>
          <cell r="I14">
            <v>43609.998483796298</v>
          </cell>
          <cell r="K14">
            <v>43600.523877314816</v>
          </cell>
          <cell r="L14">
            <v>43600.523877314816</v>
          </cell>
          <cell r="M14" t="str">
            <v>Research Project</v>
          </cell>
          <cell r="N14" t="str">
            <v>-VIND</v>
          </cell>
          <cell r="O14" t="str">
            <v>-18016</v>
          </cell>
          <cell r="S14" t="b">
            <v>0</v>
          </cell>
          <cell r="T14" t="str">
            <v>0031v0000202M1fAAE</v>
          </cell>
          <cell r="U14" t="str">
            <v>0031v0000202M1iAAE</v>
          </cell>
          <cell r="V14" t="str">
            <v>0031v000021kq39AAA</v>
          </cell>
          <cell r="X14" t="b">
            <v>0</v>
          </cell>
          <cell r="Y14" t="str">
            <v>0031v0000202LhjAAE</v>
          </cell>
          <cell r="Z14" t="str">
            <v>india.research@theigc.org</v>
          </cell>
          <cell r="AA14">
            <v>22111.75</v>
          </cell>
          <cell r="AB14">
            <v>43585</v>
          </cell>
          <cell r="AD14" t="str">
            <v>A synthesis of evidence on Take Home Rations</v>
          </cell>
          <cell r="AE14" t="str">
            <v>A synthesis of evidence on Take Home Rations</v>
          </cell>
          <cell r="AF14" t="str">
            <v>SPF</v>
          </cell>
          <cell r="AG14" t="str">
            <v>a1R1v00000AdvBZEAZ</v>
          </cell>
          <cell r="AK14" t="str">
            <v>0031v000028A4V6AAK</v>
          </cell>
          <cell r="AL14" t="b">
            <v>0</v>
          </cell>
          <cell r="AU14" t="str">
            <v>State Effectiveness</v>
          </cell>
          <cell r="AW14" t="str">
            <v>Prospective</v>
          </cell>
          <cell r="AZ14">
            <v>43500</v>
          </cell>
          <cell r="BA14" t="str">
            <v>a1P1v000003d3HxEAI</v>
          </cell>
          <cell r="BB14">
            <v>3</v>
          </cell>
          <cell r="BC14" t="str">
            <v>a1V1v0000036SLREA2</v>
          </cell>
          <cell r="BD14">
            <v>43497</v>
          </cell>
          <cell r="BE14" t="str">
            <v>a1Z1v000004GSjYEAW</v>
          </cell>
          <cell r="BH14" t="b">
            <v>0</v>
          </cell>
          <cell r="BJ14">
            <v>0</v>
          </cell>
          <cell r="BO14">
            <v>1</v>
          </cell>
          <cell r="BP14" t="str">
            <v>0050Y000003XZK3QAO</v>
          </cell>
          <cell r="BQ14" t="str">
            <v>Gates - India</v>
          </cell>
          <cell r="BR14" t="str">
            <v>0011v000020m1CBAAY</v>
          </cell>
          <cell r="BT14" t="str">
            <v>Gates - India</v>
          </cell>
          <cell r="BU14" t="str">
            <v>The Bill and Melinda Gates Foundation</v>
          </cell>
          <cell r="BV14" t="str">
            <v>TJI</v>
          </cell>
        </row>
        <row r="15">
          <cell r="A15" t="str">
            <v>18017</v>
          </cell>
          <cell r="B15" t="str">
            <v>0050Y000002G2LXQA0</v>
          </cell>
          <cell r="C15" t="b">
            <v>0</v>
          </cell>
          <cell r="D15" t="str">
            <v>Gender-Based Violence and Police Reform: Evaluating a Gender-based Violence and</v>
          </cell>
          <cell r="E15">
            <v>43539.795439814814</v>
          </cell>
          <cell r="F15" t="str">
            <v>0050Y000002G2LXQA0</v>
          </cell>
          <cell r="G15">
            <v>43609.998483796298</v>
          </cell>
          <cell r="H15" t="str">
            <v>0050Y000002G2VOQA0</v>
          </cell>
          <cell r="I15">
            <v>43609.998483796298</v>
          </cell>
          <cell r="M15" t="str">
            <v>Research Project</v>
          </cell>
          <cell r="N15" t="str">
            <v>-VIND</v>
          </cell>
          <cell r="O15" t="str">
            <v>-18017</v>
          </cell>
          <cell r="S15" t="b">
            <v>0</v>
          </cell>
          <cell r="X15" t="b">
            <v>0</v>
          </cell>
          <cell r="AB15">
            <v>44074</v>
          </cell>
          <cell r="AE15" t="str">
            <v>Gender-Based Violence and Police Reform: Evaluating a Gender-based Violence and Sensitization Training Program</v>
          </cell>
          <cell r="AG15" t="str">
            <v>a1R1v00000AdvBZEAZ</v>
          </cell>
          <cell r="AL15" t="b">
            <v>0</v>
          </cell>
          <cell r="AU15" t="str">
            <v>State Effectiveness</v>
          </cell>
          <cell r="AW15" t="str">
            <v>Planned</v>
          </cell>
          <cell r="AY15" t="str">
            <v>&lt;div&gt;&lt;font face="Arial" size="2" color="black"&gt;Preventing gender-based violence (GBV) and addressing institutional service-delivery related to GBV is a major policy and scientific areas of emerging research for which there are still considerable gaps in underst&lt;/font&gt;&lt;/div&gt;</v>
          </cell>
          <cell r="AZ15">
            <v>43516</v>
          </cell>
          <cell r="BA15" t="str">
            <v>a1P1v000003d3HxEAI</v>
          </cell>
          <cell r="BB15">
            <v>18</v>
          </cell>
          <cell r="BC15" t="str">
            <v>a1V1v0000036SLEEA2</v>
          </cell>
          <cell r="BD15">
            <v>43525</v>
          </cell>
          <cell r="BH15" t="b">
            <v>0</v>
          </cell>
          <cell r="BO15">
            <v>1</v>
          </cell>
          <cell r="BP15"/>
          <cell r="BQ15" t="str">
            <v>Gates - India</v>
          </cell>
          <cell r="BR15" t="str">
            <v>0011v000020m1CBAAY</v>
          </cell>
          <cell r="BT15" t="str">
            <v>Gates - India</v>
          </cell>
          <cell r="BU15" t="str">
            <v>The Bill and Melinda Gates Foundation</v>
          </cell>
          <cell r="BV15" t="str">
            <v>TJI</v>
          </cell>
        </row>
        <row r="16">
          <cell r="A16" t="str">
            <v>18018</v>
          </cell>
          <cell r="B16" t="str">
            <v>0050Y000002G2LXQA0</v>
          </cell>
          <cell r="C16" t="b">
            <v>0</v>
          </cell>
          <cell r="D16" t="str">
            <v>Are Households Willing To Adopt and Pay for Recycling their Own Waste: A study o</v>
          </cell>
          <cell r="E16">
            <v>43539.795439814814</v>
          </cell>
          <cell r="F16" t="str">
            <v>0050Y000002G2LXQA0</v>
          </cell>
          <cell r="G16">
            <v>43609.998483796298</v>
          </cell>
          <cell r="H16" t="str">
            <v>0050Y000002G2VOQA0</v>
          </cell>
          <cell r="I16">
            <v>43609.998483796298</v>
          </cell>
          <cell r="M16" t="str">
            <v>Research Project</v>
          </cell>
          <cell r="N16" t="str">
            <v>-VIND</v>
          </cell>
          <cell r="O16" t="str">
            <v>-18018</v>
          </cell>
          <cell r="S16" t="b">
            <v>0</v>
          </cell>
          <cell r="X16" t="b">
            <v>0</v>
          </cell>
          <cell r="AB16">
            <v>44074</v>
          </cell>
          <cell r="AD16" t="str">
            <v>Are Households Willing To Adopt and Pay for Recycling their Own Waste: A study of Patna city</v>
          </cell>
          <cell r="AE16" t="str">
            <v>Are Households Willing To Adopt and Pay for Recycling their Own Waste: A study of Patna city</v>
          </cell>
          <cell r="AG16" t="str">
            <v>a1R1v00000AdvBZEAZ</v>
          </cell>
          <cell r="AL16" t="b">
            <v>0</v>
          </cell>
          <cell r="AU16" t="str">
            <v>State Effectiveness</v>
          </cell>
          <cell r="AW16" t="str">
            <v>Planned</v>
          </cell>
          <cell r="AY16" t="str">
            <v>&lt;div&gt;&lt;font face="Arial" size="2" color="black"&gt;This research attempts to address one of the most critical challenges faced by cities in developing countries in the context of climate change mitigation and urban service provision. Rapidly expanding cities are le&lt;/font&gt;&lt;/div&gt;</v>
          </cell>
          <cell r="AZ16">
            <v>43520</v>
          </cell>
          <cell r="BA16" t="str">
            <v>a1P1v000003d3HxEAI</v>
          </cell>
          <cell r="BB16">
            <v>18</v>
          </cell>
          <cell r="BC16" t="str">
            <v>a1V1v0000036SLFEA2</v>
          </cell>
          <cell r="BD16">
            <v>43525</v>
          </cell>
          <cell r="BE16" t="str">
            <v>a1Z1v000004GSTQEA4</v>
          </cell>
          <cell r="BH16" t="b">
            <v>0</v>
          </cell>
          <cell r="BO16">
            <v>1</v>
          </cell>
          <cell r="BP16"/>
          <cell r="BQ16" t="str">
            <v>Gates - India</v>
          </cell>
          <cell r="BR16" t="str">
            <v>0011v000020m1CBAAY</v>
          </cell>
          <cell r="BT16" t="str">
            <v>Gates - India</v>
          </cell>
          <cell r="BU16" t="str">
            <v>The Bill and Melinda Gates Foundation</v>
          </cell>
          <cell r="BV16" t="str">
            <v>TJI</v>
          </cell>
        </row>
        <row r="17">
          <cell r="A17" t="str">
            <v>18019</v>
          </cell>
          <cell r="B17" t="str">
            <v>0050Y000002G2LXQA0</v>
          </cell>
          <cell r="C17" t="b">
            <v>0</v>
          </cell>
          <cell r="D17" t="str">
            <v>Can police enforcement reduce child marriage? Evidence from India</v>
          </cell>
          <cell r="E17">
            <v>43539.795451388891</v>
          </cell>
          <cell r="F17" t="str">
            <v>0050Y000002G2LXQA0</v>
          </cell>
          <cell r="G17">
            <v>43609.998483796298</v>
          </cell>
          <cell r="H17" t="str">
            <v>0050Y000002G2VOQA0</v>
          </cell>
          <cell r="I17">
            <v>43609.998483796298</v>
          </cell>
          <cell r="M17" t="str">
            <v>Research Project</v>
          </cell>
          <cell r="N17" t="str">
            <v>-VIND</v>
          </cell>
          <cell r="O17" t="str">
            <v>-18019</v>
          </cell>
          <cell r="S17" t="b">
            <v>0</v>
          </cell>
          <cell r="X17" t="b">
            <v>0</v>
          </cell>
          <cell r="AB17">
            <v>44074</v>
          </cell>
          <cell r="AE17" t="str">
            <v>Can police enforcement reduce child marriage? Evidence from India</v>
          </cell>
          <cell r="AG17" t="str">
            <v>a1R1v00000AdvBZEAZ</v>
          </cell>
          <cell r="AL17" t="b">
            <v>0</v>
          </cell>
          <cell r="AU17" t="str">
            <v>State Effectiveness</v>
          </cell>
          <cell r="AW17" t="str">
            <v>Planned</v>
          </cell>
          <cell r="AY17" t="str">
            <v>&lt;div&gt;&lt;font face="Arial" size="2" color="black"&gt;Over one-fifth of millennial women in India get married before the legal age of 18. Child brides (and their children) are at greater risk of poverty and illiteracy (Delprato, Akyeampong and Dunne, 2017); getting in&lt;/font&gt;&lt;/div&gt;</v>
          </cell>
          <cell r="AZ17">
            <v>43516</v>
          </cell>
          <cell r="BA17" t="str">
            <v>a1P1v000003d3HxEAI</v>
          </cell>
          <cell r="BB17">
            <v>18</v>
          </cell>
          <cell r="BC17" t="str">
            <v>a1V1v0000036SLHEA2</v>
          </cell>
          <cell r="BD17">
            <v>43525</v>
          </cell>
          <cell r="BH17" t="b">
            <v>0</v>
          </cell>
          <cell r="BO17">
            <v>1</v>
          </cell>
          <cell r="BP17"/>
          <cell r="BQ17" t="str">
            <v>Gates - India</v>
          </cell>
          <cell r="BR17" t="str">
            <v>0011v000020m1CBAAY</v>
          </cell>
          <cell r="BT17" t="str">
            <v>Gates - India</v>
          </cell>
          <cell r="BU17" t="str">
            <v>The Bill and Melinda Gates Foundation</v>
          </cell>
          <cell r="BV17" t="str">
            <v>TJI</v>
          </cell>
        </row>
        <row r="18">
          <cell r="A18" t="str">
            <v>18020</v>
          </cell>
          <cell r="B18" t="str">
            <v>0050Y000002G2LXQA0</v>
          </cell>
          <cell r="C18" t="b">
            <v>0</v>
          </cell>
          <cell r="D18" t="str">
            <v>The Indian Health Insurance Experiment: What is the Long-Term Impact of Expandin</v>
          </cell>
          <cell r="E18">
            <v>43539.795451388891</v>
          </cell>
          <cell r="F18" t="str">
            <v>0050Y000002G2LXQA0</v>
          </cell>
          <cell r="G18">
            <v>43609.998483796298</v>
          </cell>
          <cell r="H18" t="str">
            <v>0050Y000002G2VOQA0</v>
          </cell>
          <cell r="I18">
            <v>43609.998483796298</v>
          </cell>
          <cell r="M18" t="str">
            <v>Research Project</v>
          </cell>
          <cell r="N18" t="str">
            <v>-VIND</v>
          </cell>
          <cell r="O18" t="str">
            <v>-18020</v>
          </cell>
          <cell r="S18" t="b">
            <v>0</v>
          </cell>
          <cell r="X18" t="b">
            <v>0</v>
          </cell>
          <cell r="AB18">
            <v>43799</v>
          </cell>
          <cell r="AE18" t="str">
            <v>The Indian Health Insurance Experiment: What is the Long-Term Impact of Expanding RSBY as Envisioned in NHPS</v>
          </cell>
          <cell r="AG18" t="str">
            <v>a1R1v00000AdvBZEAZ</v>
          </cell>
          <cell r="AL18" t="b">
            <v>0</v>
          </cell>
          <cell r="AU18" t="str">
            <v>State Effectiveness</v>
          </cell>
          <cell r="AW18" t="str">
            <v>Planned</v>
          </cell>
          <cell r="AY18" t="str">
            <v>&lt;ol&gt;&lt;li&gt;&lt;font face="Arial" size="2" color="black"&gt;The Indian Health Insurance Experiment (IHIE) is a large scale, randomized controlled trial that measures the value of expanding Rastriya Swasthya Bima Yojana (RSBY) eligibility beyond BPL households.  T&lt;/font&gt;&lt;/li&gt;&lt;/ol&gt;</v>
          </cell>
          <cell r="AZ18">
            <v>43520</v>
          </cell>
          <cell r="BA18" t="str">
            <v>a1P1v000003d3HxEAI</v>
          </cell>
          <cell r="BB18">
            <v>9</v>
          </cell>
          <cell r="BC18" t="str">
            <v>a1V1v0000036SLIEA2</v>
          </cell>
          <cell r="BD18">
            <v>43525</v>
          </cell>
          <cell r="BH18" t="b">
            <v>0</v>
          </cell>
          <cell r="BO18">
            <v>1</v>
          </cell>
          <cell r="BP18"/>
          <cell r="BQ18" t="str">
            <v>Gates - India</v>
          </cell>
          <cell r="BR18" t="str">
            <v>0011v000020m1CBAAY</v>
          </cell>
          <cell r="BT18" t="str">
            <v>Gates - India</v>
          </cell>
          <cell r="BU18" t="str">
            <v>The Bill and Melinda Gates Foundation</v>
          </cell>
          <cell r="BV18" t="str">
            <v>TJI</v>
          </cell>
        </row>
        <row r="19">
          <cell r="A19" t="str">
            <v>18021</v>
          </cell>
          <cell r="B19" t="str">
            <v>0050Y000002G2LXQA0</v>
          </cell>
          <cell r="C19" t="b">
            <v>0</v>
          </cell>
          <cell r="D19" t="str">
            <v>Social Norms, Peer Influence, and Bureaucratic Corruption</v>
          </cell>
          <cell r="E19">
            <v>43539.795451388891</v>
          </cell>
          <cell r="F19" t="str">
            <v>0050Y000002G2LXQA0</v>
          </cell>
          <cell r="G19">
            <v>43609.998483796298</v>
          </cell>
          <cell r="H19" t="str">
            <v>0050Y000002G2VOQA0</v>
          </cell>
          <cell r="I19">
            <v>43609.998483796298</v>
          </cell>
          <cell r="M19" t="str">
            <v>Research Project</v>
          </cell>
          <cell r="N19" t="str">
            <v>-VIND</v>
          </cell>
          <cell r="O19" t="str">
            <v>-18021</v>
          </cell>
          <cell r="S19" t="b">
            <v>0</v>
          </cell>
          <cell r="X19" t="b">
            <v>0</v>
          </cell>
          <cell r="AE19" t="str">
            <v>Social Norms, Peer Influence, and Bureaucratic Corruption</v>
          </cell>
          <cell r="AG19" t="str">
            <v>a1R1v00000AdvBZEAZ</v>
          </cell>
          <cell r="AL19" t="b">
            <v>0</v>
          </cell>
          <cell r="AU19" t="str">
            <v>State Effectiveness</v>
          </cell>
          <cell r="AW19" t="str">
            <v>Planned</v>
          </cell>
          <cell r="AY19" t="str">
            <v>&lt;div&gt;&lt;font face="Arial" size="2" color="black"&gt;Corruption generally requires the complicity of others to facilitate the exchange of bribes or favors for preferential treatment by officials. It is for precisely this reason that bureaucrats in many countries expe&lt;/font&gt;&lt;/div&gt;</v>
          </cell>
          <cell r="AZ19">
            <v>43520</v>
          </cell>
          <cell r="BA19" t="str">
            <v>a1P1v000003d3HxEAI</v>
          </cell>
          <cell r="BC19" t="str">
            <v>a1V1v0000036SLJEA2</v>
          </cell>
          <cell r="BH19" t="b">
            <v>0</v>
          </cell>
          <cell r="BO19">
            <v>1</v>
          </cell>
          <cell r="BP19"/>
          <cell r="BQ19" t="str">
            <v>Gates - India</v>
          </cell>
          <cell r="BR19" t="str">
            <v>0011v000020m1CBAAY</v>
          </cell>
          <cell r="BT19" t="str">
            <v>Gates - India</v>
          </cell>
          <cell r="BU19" t="str">
            <v>The Bill and Melinda Gates Foundation</v>
          </cell>
          <cell r="BV19" t="str">
            <v>TJI</v>
          </cell>
        </row>
        <row r="20">
          <cell r="A20" t="str">
            <v>18022</v>
          </cell>
          <cell r="B20" t="str">
            <v>0050Y000002G2LXQA0</v>
          </cell>
          <cell r="C20" t="b">
            <v>0</v>
          </cell>
          <cell r="D20" t="str">
            <v>Improving skills in Bihar: how to reduce drop-out rates from training programmes</v>
          </cell>
          <cell r="E20">
            <v>43539.794594907406</v>
          </cell>
          <cell r="F20" t="str">
            <v>0050Y000002G2LXQA0</v>
          </cell>
          <cell r="G20">
            <v>43609.998483796298</v>
          </cell>
          <cell r="H20" t="str">
            <v>0050Y000002G2VOQA0</v>
          </cell>
          <cell r="I20">
            <v>43609.998483796298</v>
          </cell>
          <cell r="M20" t="str">
            <v>Research Project</v>
          </cell>
          <cell r="N20" t="str">
            <v>-VIND</v>
          </cell>
          <cell r="O20" t="str">
            <v>-18022</v>
          </cell>
          <cell r="S20" t="b">
            <v>0</v>
          </cell>
          <cell r="T20" t="str">
            <v>0031v000023yQraAAE</v>
          </cell>
          <cell r="U20" t="str">
            <v>0031v0000202M1iAAE</v>
          </cell>
          <cell r="V20" t="str">
            <v>0031v000021kq39AAA</v>
          </cell>
          <cell r="X20" t="b">
            <v>0</v>
          </cell>
          <cell r="Y20" t="str">
            <v>0031v0000202LhjAAE</v>
          </cell>
          <cell r="Z20" t="str">
            <v>india.research@theigc.org</v>
          </cell>
          <cell r="AA20">
            <v>34692.050000000003</v>
          </cell>
          <cell r="AB20">
            <v>44074</v>
          </cell>
          <cell r="AD20" t="str">
            <v>Improving skills in Bihar: how to reduce drop-out rates from training programmes?</v>
          </cell>
          <cell r="AE20" t="str">
            <v>Improving skills in Bihar: how to reduce drop-out rates from training programmes?</v>
          </cell>
          <cell r="AF20" t="str">
            <v>CB</v>
          </cell>
          <cell r="AG20" t="str">
            <v>a1R1v00000AdvBZEAZ</v>
          </cell>
          <cell r="AK20" t="str">
            <v>0031v0000202LjXAAU</v>
          </cell>
          <cell r="AL20" t="b">
            <v>0</v>
          </cell>
          <cell r="AU20" t="str">
            <v>Firm Capabilities</v>
          </cell>
          <cell r="AW20" t="str">
            <v>Contracting</v>
          </cell>
          <cell r="AX20" t="str">
            <v>&lt;p&gt;&lt;span style="font-size: 10pt;"&gt;1.&lt;/span&gt;&lt;span style="font-size: 7pt;"&gt;        &lt;/span&gt;&lt;span style="font-size: 10pt;"&gt;India, like other developing countries, suffers from low productivity of labour (see the IGC Evidence paper by Bloom et al. 2014). Training the labour force is the primary policy to increase skills and labour productivity. However, the literature has shown that designing successful training programmes is difficult (Blattman and Ralston 2016, McKenzie 2017). In many instances, they suffer from low take-up and high attrition rates, which plague the impact on final outcomes. In this project we aim to study the determinants of attrition in the case of a large training programme in India. The project is mostly related to the Firms IGC policy agenda, as the shortage of skills is believed to be a major impediment to firms’ growth in India.&lt;/span&gt;&lt;/p&gt;&lt;p&gt;&lt;span style="font-size: 10pt;"&gt;2.&lt;/span&gt;&lt;span style="font-size: 7pt;"&gt;        &lt;/span&gt;&lt;span style="font-size: 10pt;"&gt;&amp;quot;Deen Dayal Upadhyaya Grameen Kaushal Yojana&amp;quot; (DDU-GKY) is one of India&amp;#39;s major and most prominent skills and job creation schemes, launched in 2014. The scheme is residential, attracting candidates from remote villages, and mandates that each trainee is offered a job at the end of the training. However, as highlighted by an initial survey we conducted among some project implementation partners (PIAs) in the state of Bihar, high attrition rates during and after training are a serious cause of concern. &lt;/span&gt;&lt;/p&gt;&lt;p&gt;&lt;span style="font-size: 10pt;"&gt;3.&lt;/span&gt;&lt;span style="font-size: 7pt;"&gt;        &lt;/span&gt;&lt;span style="font-size: 10pt;"&gt;This project proposes a pilot for a randomised controlled trial that aims to measure the influence of two interventions on training completion and retention in employment post-training. The first intervention delivers more precise information on working conditions in the jobs trainees are trained for, at the very beginning of the training. The second intervention offers a training session focused on candidates&amp;#39; fears and doubts about starting a job and migrating far from home. These interventions test two concrete dimensions that are suspected to be important in trainees&amp;#39; decisions to drop out from the training and from employment. &lt;/span&gt;&lt;/p&gt;&lt;p&gt;&lt;span style="font-size: 10pt;"&gt;4.&lt;/span&gt;&lt;span style="font-size: 7pt;"&gt;        &lt;/span&gt;&lt;span style="font-size: 10pt;"&gt;If the interventions proved to be successful, they could easily be implemented by local training centres in a first step, and by training centres in other states in a second step. If these interventions were unsuccessful, we would collectively learn that the (mis)information about the labour market is not key to the mismatch problem and should look for other mechanisms to explain attrition.&lt;/span&gt;&lt;/p&gt;&lt;p&gt;&lt;span style="font-size: 10pt;"&gt;5.&lt;/span&gt;&lt;span style="font-size: 7pt;"&gt;        &lt;/span&gt;&lt;span style="font-size: 10pt;"&gt;The setting for this research is the state of Bihar, one of India’s poorest states, where caste- and gender-based hierarchy is pronounced. DDU-GKY is explicitely targeted towards females and SC-STs and we are particularly interested in the impact of our interventions on these minorities, as they might suffer from larger informational deficits about labour markets. &lt;/span&gt;&lt;/p&gt;&lt;p&gt;&lt;span style="font-family: Calibri, sans-serif; font-size: 10pt;"&gt;Results from this research would be of wider interest than just Bihar as DDU-GKY exist all across India, and attrition seem to be a general concern. The results generated through this research should be of interest to all public and private stakeholders involved in the planning and implementation of the scheme. Because the interventions will be designed and tested in Bihar, we hope to maximise the impact of the lessons that will be learnt from our research. &lt;/span&gt;&lt;/p&gt;</v>
          </cell>
          <cell r="AY20" t="str">
            <v>&lt;div&gt;&lt;font face="Arial" size="2" color="black"&gt;India, like other developing countries, suffers from low productivity of labour (see the IGC Evidence paper by Bloom et al. 2014). Training the labour force is the primary policy to increase skills and labour produ&lt;/font&gt;&lt;/div&gt;</v>
          </cell>
          <cell r="AZ20">
            <v>43520</v>
          </cell>
          <cell r="BA20" t="str">
            <v>a1P1v000003d3HxEAI</v>
          </cell>
          <cell r="BB20">
            <v>18</v>
          </cell>
          <cell r="BC20" t="str">
            <v>a1V1v0000036SL7EAM</v>
          </cell>
          <cell r="BD20">
            <v>43525</v>
          </cell>
          <cell r="BE20" t="str">
            <v>a1Z1v000004GRPvEAO</v>
          </cell>
          <cell r="BH20" t="b">
            <v>0</v>
          </cell>
          <cell r="BJ20">
            <v>0</v>
          </cell>
          <cell r="BO20">
            <v>1</v>
          </cell>
          <cell r="BP20" t="str">
            <v>0050Y000003XZK3QAO</v>
          </cell>
          <cell r="BQ20" t="str">
            <v>Gates - India</v>
          </cell>
          <cell r="BR20" t="str">
            <v>0011v000020m1CBAAY</v>
          </cell>
          <cell r="BT20" t="str">
            <v>Gates - India</v>
          </cell>
          <cell r="BU20" t="str">
            <v>The Bill and Melinda Gates Foundation</v>
          </cell>
          <cell r="BV20" t="str">
            <v>TJI</v>
          </cell>
        </row>
        <row r="21">
          <cell r="A21" t="str">
            <v>18023</v>
          </cell>
          <cell r="B21" t="str">
            <v>0050Y000002G2LXQA0</v>
          </cell>
          <cell r="C21" t="b">
            <v>0</v>
          </cell>
          <cell r="D21" t="str">
            <v>Assessing the long-term effects of participation in a gender transformative prog</v>
          </cell>
          <cell r="E21">
            <v>43539.795451388891</v>
          </cell>
          <cell r="F21" t="str">
            <v>0050Y000002G2LXQA0</v>
          </cell>
          <cell r="G21">
            <v>43609.998483796298</v>
          </cell>
          <cell r="H21" t="str">
            <v>0050Y000002G2VOQA0</v>
          </cell>
          <cell r="I21">
            <v>43609.998483796298</v>
          </cell>
          <cell r="M21" t="str">
            <v>Research Project</v>
          </cell>
          <cell r="N21" t="str">
            <v>-VIND</v>
          </cell>
          <cell r="O21" t="str">
            <v>-18023</v>
          </cell>
          <cell r="S21" t="b">
            <v>0</v>
          </cell>
          <cell r="X21" t="b">
            <v>0</v>
          </cell>
          <cell r="AB21">
            <v>43861</v>
          </cell>
          <cell r="AE21" t="str">
            <v>Assessing the long-term effects of participation in a gender transformative programme in adolescence: A follow-up study of young men in Bihar</v>
          </cell>
          <cell r="AG21" t="str">
            <v>a1R1v00000AdvBZEAZ</v>
          </cell>
          <cell r="AL21" t="b">
            <v>0</v>
          </cell>
          <cell r="AU21" t="str">
            <v>State Effectiveness</v>
          </cell>
          <cell r="AW21" t="str">
            <v>Planned</v>
          </cell>
          <cell r="AZ21">
            <v>43522</v>
          </cell>
          <cell r="BA21" t="str">
            <v>a1P1v000003d3HxEAI</v>
          </cell>
          <cell r="BB21">
            <v>11</v>
          </cell>
          <cell r="BC21" t="str">
            <v>a1V1v0000036SLKEA2</v>
          </cell>
          <cell r="BD21">
            <v>43525</v>
          </cell>
          <cell r="BH21" t="b">
            <v>0</v>
          </cell>
          <cell r="BO21">
            <v>1</v>
          </cell>
          <cell r="BP21"/>
          <cell r="BQ21" t="str">
            <v>Gates - India</v>
          </cell>
          <cell r="BR21" t="str">
            <v>0011v000020m1CBAAY</v>
          </cell>
          <cell r="BT21" t="str">
            <v>Gates - India</v>
          </cell>
          <cell r="BU21" t="str">
            <v>The Bill and Melinda Gates Foundation</v>
          </cell>
          <cell r="BV21" t="str">
            <v>TJI</v>
          </cell>
        </row>
        <row r="22">
          <cell r="A22" t="str">
            <v>31401</v>
          </cell>
          <cell r="B22" t="str">
            <v>0050Y000002G2LXQA0</v>
          </cell>
          <cell r="C22" t="b">
            <v>0</v>
          </cell>
          <cell r="D22" t="str">
            <v>Migration and climate change: environmental vulnerability and location choice in</v>
          </cell>
          <cell r="E22">
            <v>43523.476412037038</v>
          </cell>
          <cell r="F22" t="str">
            <v>0050Y000002G2LXQA0</v>
          </cell>
          <cell r="G22">
            <v>43609.998472222222</v>
          </cell>
          <cell r="H22" t="str">
            <v>0050Y000002G2VOQA0</v>
          </cell>
          <cell r="I22">
            <v>43609.998472222222</v>
          </cell>
          <cell r="K22">
            <v>43601.411226851851</v>
          </cell>
          <cell r="L22">
            <v>43601.411226851851</v>
          </cell>
          <cell r="N22" t="str">
            <v>-VBGD</v>
          </cell>
          <cell r="O22" t="str">
            <v>-31401</v>
          </cell>
          <cell r="S22" t="b">
            <v>0</v>
          </cell>
          <cell r="T22" t="str">
            <v>0031v0000202M36AAE</v>
          </cell>
          <cell r="U22" t="str">
            <v>0031v0000202M1eAAE</v>
          </cell>
          <cell r="V22" t="str">
            <v>0031v0000202LiSAAU</v>
          </cell>
          <cell r="W22" t="str">
            <v>5</v>
          </cell>
          <cell r="X22" t="b">
            <v>0</v>
          </cell>
          <cell r="Y22" t="str">
            <v>0031v0000202LyqAAE</v>
          </cell>
          <cell r="AA22">
            <v>83021</v>
          </cell>
          <cell r="AB22">
            <v>43465</v>
          </cell>
          <cell r="AE22" t="str">
            <v>Migration and climate change: environmental vulnerability and location choice in Bangladesh</v>
          </cell>
          <cell r="AF22" t="str">
            <v>CB</v>
          </cell>
          <cell r="AG22" t="str">
            <v>a1R1v00000AduMKEAZ</v>
          </cell>
          <cell r="AK22" t="str">
            <v>0031v0000202LXsAAM</v>
          </cell>
          <cell r="AL22" t="b">
            <v>0</v>
          </cell>
          <cell r="AM22" t="str">
            <v>Cities</v>
          </cell>
          <cell r="AN22" t="str">
            <v>Cities</v>
          </cell>
          <cell r="AP22">
            <v>83021.77</v>
          </cell>
          <cell r="AQ22">
            <v>43465</v>
          </cell>
          <cell r="AS22" t="str">
            <v>Phase II</v>
          </cell>
          <cell r="AT22" t="str">
            <v>Agglomeration</v>
          </cell>
          <cell r="AU22" t="str">
            <v>Cities</v>
          </cell>
          <cell r="AV22" t="str">
            <v>Country Programme</v>
          </cell>
          <cell r="AW22" t="str">
            <v>Ongoing</v>
          </cell>
          <cell r="AY22" t="str">
            <v>In an effort to minimize damages caused by climate change, individuals and policymakers will seek out strategies for mitigation and adaptation. While migration is only one of several possible strategies, it warrants special attention because it is an extreme response to environmental risk, used when other mechanisms for mitigation/adaptation are lacking. This project utilizes an innovative data collection technique to provide estimates of population mobility motivated by environmental stress.</v>
          </cell>
          <cell r="AZ22">
            <v>42565</v>
          </cell>
          <cell r="BA22" t="str">
            <v>a1P1v000003d3GlEAI</v>
          </cell>
          <cell r="BB22">
            <v>29</v>
          </cell>
          <cell r="BC22" t="str">
            <v>a1V1v0000036QSIEA2</v>
          </cell>
          <cell r="BD22">
            <v>42597</v>
          </cell>
          <cell r="BH22" t="b">
            <v>0</v>
          </cell>
          <cell r="BJ22">
            <v>83021</v>
          </cell>
          <cell r="BM22" t="str">
            <v>Country Project Proposal</v>
          </cell>
          <cell r="BN22" t="str">
            <v>0TO1v000000LVsTGAW</v>
          </cell>
          <cell r="BO22">
            <v>1</v>
          </cell>
          <cell r="BP22" t="str">
            <v>0050Y000003XZK4QAO</v>
          </cell>
          <cell r="BQ22" t="str">
            <v>DFID - Bangladesh</v>
          </cell>
          <cell r="BR22" t="str">
            <v>0011v000020m1FXAAY</v>
          </cell>
          <cell r="BS22" t="str">
            <v>Country Programme</v>
          </cell>
          <cell r="BT22" t="str">
            <v>DFID - Bangladesh</v>
          </cell>
          <cell r="BU22" t="str">
            <v>Department for International Development</v>
          </cell>
          <cell r="BV22" t="str">
            <v>VXX</v>
          </cell>
        </row>
        <row r="23">
          <cell r="A23" t="str">
            <v>31402</v>
          </cell>
          <cell r="B23" t="str">
            <v>0050Y000002G2LXQA0</v>
          </cell>
          <cell r="C23" t="b">
            <v>0</v>
          </cell>
          <cell r="D23" t="str">
            <v>Group Size and Collective Action: Evidence from Bangladesh</v>
          </cell>
          <cell r="E23">
            <v>43523.476412037038</v>
          </cell>
          <cell r="F23" t="str">
            <v>0050Y000002G2LXQA0</v>
          </cell>
          <cell r="G23">
            <v>43609.998472222222</v>
          </cell>
          <cell r="H23" t="str">
            <v>0050Y000002G2VOQA0</v>
          </cell>
          <cell r="I23">
            <v>43609.998472222222</v>
          </cell>
          <cell r="K23">
            <v>43556.688680555555</v>
          </cell>
          <cell r="L23">
            <v>43556.688680555555</v>
          </cell>
          <cell r="N23" t="str">
            <v>-VBGD</v>
          </cell>
          <cell r="O23" t="str">
            <v>-31402</v>
          </cell>
          <cell r="S23" t="b">
            <v>0</v>
          </cell>
          <cell r="T23" t="str">
            <v>0031v0000202M3xAAE</v>
          </cell>
          <cell r="U23" t="str">
            <v>0031v0000202M1eAAE</v>
          </cell>
          <cell r="V23" t="str">
            <v>0031v0000202LiSAAU</v>
          </cell>
          <cell r="W23" t="str">
            <v>5</v>
          </cell>
          <cell r="X23" t="b">
            <v>0</v>
          </cell>
          <cell r="Y23" t="str">
            <v>0031v0000202LyqAAE</v>
          </cell>
          <cell r="AA23">
            <v>43700</v>
          </cell>
          <cell r="AB23">
            <v>43465</v>
          </cell>
          <cell r="AE23" t="str">
            <v>Group Size and Collective Action: Evidence from Bangladesh</v>
          </cell>
          <cell r="AF23" t="str">
            <v>CB</v>
          </cell>
          <cell r="AG23" t="str">
            <v>a1R1v00000AduMKEAZ</v>
          </cell>
          <cell r="AK23" t="str">
            <v>0031v0000202LLPAA2</v>
          </cell>
          <cell r="AL23" t="b">
            <v>0</v>
          </cell>
          <cell r="AM23" t="str">
            <v>State - State Capabilities</v>
          </cell>
          <cell r="AN23" t="str">
            <v>State Effectiveness</v>
          </cell>
          <cell r="AP23">
            <v>43699.4</v>
          </cell>
          <cell r="AQ23">
            <v>43465</v>
          </cell>
          <cell r="AS23" t="str">
            <v>Phase II</v>
          </cell>
          <cell r="AT23" t="str">
            <v>Accountability and Political Economy</v>
          </cell>
          <cell r="AU23" t="str">
            <v>State Effectiveness</v>
          </cell>
          <cell r="AV23" t="str">
            <v>Country Programme</v>
          </cell>
          <cell r="AW23" t="str">
            <v>Ongoing</v>
          </cell>
          <cell r="AY23" t="str">
            <v>In the absence of an effective state, groups of people must work together and take collective action to provide public goods and services. There is remarkably little robust empirical evidence to evaluate theories on why collective action often fails, and under which circumstances it might succeed, in particular, the effect of group size on ability to take collection action. This project aims will provide the first causal empirical evidence of the effect of group size on collective action, within the context of a program to provide safe drinking water in rural Bangladesh.</v>
          </cell>
          <cell r="AZ23">
            <v>42565</v>
          </cell>
          <cell r="BA23" t="str">
            <v>a1P1v000003d3GlEAI</v>
          </cell>
          <cell r="BB23">
            <v>24</v>
          </cell>
          <cell r="BC23" t="str">
            <v>a1V1v0000036QSJEA2</v>
          </cell>
          <cell r="BD23">
            <v>42736</v>
          </cell>
          <cell r="BH23" t="b">
            <v>0</v>
          </cell>
          <cell r="BJ23">
            <v>43700</v>
          </cell>
          <cell r="BM23" t="str">
            <v>Country Project Proposal</v>
          </cell>
          <cell r="BN23" t="str">
            <v>0TO1v000000LVsUGAW</v>
          </cell>
          <cell r="BO23">
            <v>1</v>
          </cell>
          <cell r="BP23" t="str">
            <v>0050Y000003XZK4QAO</v>
          </cell>
          <cell r="BQ23" t="str">
            <v>DFID - Bangladesh</v>
          </cell>
          <cell r="BR23" t="str">
            <v>0011v000020m1FXAAY</v>
          </cell>
          <cell r="BS23" t="str">
            <v>Country Programme</v>
          </cell>
          <cell r="BT23" t="str">
            <v>DFID - Bangladesh</v>
          </cell>
          <cell r="BU23" t="str">
            <v>Department for International Development</v>
          </cell>
          <cell r="BV23" t="str">
            <v>VXX</v>
          </cell>
        </row>
        <row r="24">
          <cell r="A24" t="str">
            <v>31403</v>
          </cell>
          <cell r="B24" t="str">
            <v>0050Y000002G2LXQA0</v>
          </cell>
          <cell r="C24" t="b">
            <v>0</v>
          </cell>
          <cell r="D24" t="str">
            <v>Training Program for RMG sector: Long-term impact</v>
          </cell>
          <cell r="E24">
            <v>43523.476412037038</v>
          </cell>
          <cell r="F24" t="str">
            <v>0050Y000002G2LXQA0</v>
          </cell>
          <cell r="G24">
            <v>43609.998472222222</v>
          </cell>
          <cell r="H24" t="str">
            <v>0050Y000002G2VOQA0</v>
          </cell>
          <cell r="I24">
            <v>43609.998472222222</v>
          </cell>
          <cell r="N24" t="str">
            <v>-VBGD</v>
          </cell>
          <cell r="O24" t="str">
            <v>-31403</v>
          </cell>
          <cell r="S24" t="b">
            <v>0</v>
          </cell>
          <cell r="T24" t="str">
            <v>0031v0000202M36AAE</v>
          </cell>
          <cell r="U24" t="str">
            <v>0031v0000202M1eAAE</v>
          </cell>
          <cell r="V24" t="str">
            <v>0031v0000202LiSAAU</v>
          </cell>
          <cell r="W24" t="str">
            <v>5</v>
          </cell>
          <cell r="X24" t="b">
            <v>0</v>
          </cell>
          <cell r="Y24" t="str">
            <v>0031v0000202LyqAAE</v>
          </cell>
          <cell r="AA24">
            <v>70004</v>
          </cell>
          <cell r="AB24">
            <v>43281</v>
          </cell>
          <cell r="AE24" t="str">
            <v>Training Program for RMG sector: Long-term impact</v>
          </cell>
          <cell r="AF24" t="str">
            <v>CB</v>
          </cell>
          <cell r="AG24" t="str">
            <v>a1R1v00000AduMKEAZ</v>
          </cell>
          <cell r="AK24" t="str">
            <v>0031v0000202LOlAAM</v>
          </cell>
          <cell r="AL24" t="b">
            <v>0</v>
          </cell>
          <cell r="AM24" t="str">
            <v>Firms - Firm Capabilities</v>
          </cell>
          <cell r="AN24" t="str">
            <v>Firm Capabilities</v>
          </cell>
          <cell r="AP24">
            <v>70004</v>
          </cell>
          <cell r="AQ24">
            <v>43281</v>
          </cell>
          <cell r="AS24" t="str">
            <v>Phase II</v>
          </cell>
          <cell r="AT24" t="str">
            <v>Large Firms and Industrialisation</v>
          </cell>
          <cell r="AU24" t="str">
            <v>Firm Capabilities</v>
          </cell>
          <cell r="AV24" t="str">
            <v>Country Programme</v>
          </cell>
          <cell r="AW24" t="str">
            <v>Ongoing</v>
          </cell>
          <cell r="AY24" t="str">
            <v>Vocational training programs aimed at rapidly growing sectors have the potential to reduce skills gaps and improve firm productivity. In a rigorous RCT-based impact study, Shonchoy et al. (2015) show that a training-program offered to women and men from poor rural households in northwest Bangladesh has significant effects on employment in garment factories in the great Dhaka area. This proposal builds on the initial project and aims to expand that study into two important dimensions. First, the project will extend the previous study to measure the long-term impact of the training program on households and individuals. We measure not only the impact on household food security, savings, and borrowing, but also the effect of industrial employment on individual physical and mental health and general well-being. The second component of the project focuses on targeting and efficiency issues of vocational training programs. The initial results show that training alone does not increase employment, but training bundled with either the stipend or the migration subsidy / internship significantly increases employment. This suggests that the training has a value, but also that credit constraints are important. However, providing the stipend increases the challenge of proper targeting. To mitigate this, we aim to experiment incentive-schemes that use co-payments and credit-support for training, and study their impact on the take-up, drop-out, and welfare.</v>
          </cell>
          <cell r="AZ24">
            <v>42565</v>
          </cell>
          <cell r="BA24" t="str">
            <v>a1P1v000003d3GlEAI</v>
          </cell>
          <cell r="BB24">
            <v>22</v>
          </cell>
          <cell r="BC24" t="str">
            <v>a1V1v0000036QSKEA2</v>
          </cell>
          <cell r="BD24">
            <v>42597</v>
          </cell>
          <cell r="BH24" t="b">
            <v>0</v>
          </cell>
          <cell r="BJ24">
            <v>56003.199999999997</v>
          </cell>
          <cell r="BM24" t="str">
            <v>Country Project Proposal</v>
          </cell>
          <cell r="BN24" t="str">
            <v>0TO1v000000LVsVGAW</v>
          </cell>
          <cell r="BO24">
            <v>1</v>
          </cell>
          <cell r="BP24" t="str">
            <v>0050Y000003XZK4QAO</v>
          </cell>
          <cell r="BQ24" t="str">
            <v>DFID - Bangladesh</v>
          </cell>
          <cell r="BR24" t="str">
            <v>0011v000020m1FXAAY</v>
          </cell>
          <cell r="BS24" t="str">
            <v>Country Programme</v>
          </cell>
          <cell r="BT24" t="str">
            <v>DFID - Bangladesh</v>
          </cell>
          <cell r="BU24" t="str">
            <v>Department for International Development</v>
          </cell>
          <cell r="BV24" t="str">
            <v>VXX</v>
          </cell>
        </row>
        <row r="25">
          <cell r="A25" t="str">
            <v>31406</v>
          </cell>
          <cell r="B25" t="str">
            <v>0050Y000002G2LXQA0</v>
          </cell>
          <cell r="C25" t="b">
            <v>0</v>
          </cell>
          <cell r="D25" t="str">
            <v>Understanding Workers’ Knowledge of Working Conditions in Bangladeshi Garment Fa</v>
          </cell>
          <cell r="E25">
            <v>43523.476412037038</v>
          </cell>
          <cell r="F25" t="str">
            <v>0050Y000002G2LXQA0</v>
          </cell>
          <cell r="G25">
            <v>43609.998472222222</v>
          </cell>
          <cell r="H25" t="str">
            <v>0050Y000002G2VOQA0</v>
          </cell>
          <cell r="I25">
            <v>43609.998472222222</v>
          </cell>
          <cell r="K25">
            <v>43557.675092592595</v>
          </cell>
          <cell r="L25">
            <v>43557.675092592595</v>
          </cell>
          <cell r="N25" t="str">
            <v>-VBGD</v>
          </cell>
          <cell r="O25" t="str">
            <v>-31406</v>
          </cell>
          <cell r="S25" t="b">
            <v>0</v>
          </cell>
          <cell r="T25" t="str">
            <v>0031v0000202M36AAE</v>
          </cell>
          <cell r="U25" t="str">
            <v>0031v0000202M1eAAE</v>
          </cell>
          <cell r="V25" t="str">
            <v>0031v0000202LiSAAU</v>
          </cell>
          <cell r="X25" t="b">
            <v>0</v>
          </cell>
          <cell r="Y25" t="str">
            <v>0031v0000202LyqAAE</v>
          </cell>
          <cell r="AA25">
            <v>17198</v>
          </cell>
          <cell r="AB25">
            <v>43039</v>
          </cell>
          <cell r="AE25" t="str">
            <v>Understanding Workers’ Knowledge of Working Conditions in Bangladeshi Garment Factories</v>
          </cell>
          <cell r="AF25" t="str">
            <v>SPF</v>
          </cell>
          <cell r="AG25" t="str">
            <v>a1R1v00000AduMKEAZ</v>
          </cell>
          <cell r="AK25" t="str">
            <v>0031v0000202LhuAAE</v>
          </cell>
          <cell r="AL25" t="b">
            <v>0</v>
          </cell>
          <cell r="AM25" t="str">
            <v>Firms - Firm Capabilities</v>
          </cell>
          <cell r="AN25" t="str">
            <v>Firm Capabilities</v>
          </cell>
          <cell r="AP25">
            <v>17198</v>
          </cell>
          <cell r="AQ25">
            <v>43039</v>
          </cell>
          <cell r="AS25" t="str">
            <v>Phase II</v>
          </cell>
          <cell r="AT25" t="str">
            <v>Labour Markets and Training</v>
          </cell>
          <cell r="AU25" t="str">
            <v>Firm Capabilities</v>
          </cell>
          <cell r="AV25" t="str">
            <v>Country Programme</v>
          </cell>
          <cell r="AW25" t="str">
            <v>Ongoing</v>
          </cell>
          <cell r="AY25" t="str">
            <v>The garment industry has revolutionized the lives of many people, particularly women, in Bangladesh. However, these workers can also face very tough working conditions which, in the extreme, result in recent well-known tragedies such as the Rana Plaza collapse in 2013.  Unfortunately, we still know very little about the extent to which working conditions vary between factoriesand which workers end up in the factories with the worst working conditions. In this project, I propose to draw on data collected from a household survey of garment workers to provide evidence on these important questions.  The data, collected by myself and Mushfiq Mobarak in 2009, is uniquely suited to address questions of working conditions and more broadly, how works sort into factories. These results will provide information about the trade-offs that the workers make between increasing their wages versus improving their working conditions.</v>
          </cell>
          <cell r="AZ25">
            <v>1</v>
          </cell>
          <cell r="BA25" t="str">
            <v>a1P1v000003d3GlEAI</v>
          </cell>
          <cell r="BB25">
            <v>12</v>
          </cell>
          <cell r="BC25" t="str">
            <v>a1V1v0000036QSLEA2</v>
          </cell>
          <cell r="BD25">
            <v>42675</v>
          </cell>
          <cell r="BH25" t="b">
            <v>0</v>
          </cell>
          <cell r="BJ25">
            <v>16000</v>
          </cell>
          <cell r="BM25" t="str">
            <v>Small Projects Facility</v>
          </cell>
          <cell r="BN25" t="str">
            <v>0TO1v000000LVsWGAW</v>
          </cell>
          <cell r="BO25">
            <v>1</v>
          </cell>
          <cell r="BP25" t="str">
            <v>0050Y000003XZK4QAO</v>
          </cell>
          <cell r="BQ25" t="str">
            <v>DFID - Bangladesh</v>
          </cell>
          <cell r="BR25" t="str">
            <v>0011v000020m1FXAAY</v>
          </cell>
          <cell r="BS25" t="str">
            <v>Country Programme</v>
          </cell>
          <cell r="BT25" t="str">
            <v>DFID - Bangladesh</v>
          </cell>
          <cell r="BU25" t="str">
            <v>Department for International Development</v>
          </cell>
          <cell r="BV25" t="str">
            <v>VXX</v>
          </cell>
        </row>
        <row r="26">
          <cell r="A26" t="str">
            <v>31414</v>
          </cell>
          <cell r="B26" t="str">
            <v>0050Y000002G2LXQA0</v>
          </cell>
          <cell r="C26" t="b">
            <v>0</v>
          </cell>
          <cell r="D26" t="str">
            <v>Demand-driven, private sector enforcement of labor law in Bangladesh</v>
          </cell>
          <cell r="E26">
            <v>43523.476412037038</v>
          </cell>
          <cell r="F26" t="str">
            <v>0050Y000002G2LXQA0</v>
          </cell>
          <cell r="G26">
            <v>43609.998472222222</v>
          </cell>
          <cell r="H26" t="str">
            <v>0050Y000002G2VOQA0</v>
          </cell>
          <cell r="I26">
            <v>43609.998472222222</v>
          </cell>
          <cell r="K26">
            <v>43581.617280092592</v>
          </cell>
          <cell r="L26">
            <v>43581.617280092592</v>
          </cell>
          <cell r="N26" t="str">
            <v>-VBGD</v>
          </cell>
          <cell r="O26" t="str">
            <v>-31414</v>
          </cell>
          <cell r="S26" t="b">
            <v>0</v>
          </cell>
          <cell r="T26" t="str">
            <v>0031v0000202M36AAE</v>
          </cell>
          <cell r="U26" t="str">
            <v>0031v0000202M1eAAE</v>
          </cell>
          <cell r="V26" t="str">
            <v>0031v0000202LiSAAU</v>
          </cell>
          <cell r="W26" t="str">
            <v>6</v>
          </cell>
          <cell r="X26" t="b">
            <v>0</v>
          </cell>
          <cell r="Y26" t="str">
            <v>0031v0000202LyqAAE</v>
          </cell>
          <cell r="AA26">
            <v>49948</v>
          </cell>
          <cell r="AB26">
            <v>43343</v>
          </cell>
          <cell r="AE26" t="str">
            <v>Demand-driven, private sector enforcement of labor law in Bangladesh</v>
          </cell>
          <cell r="AF26" t="str">
            <v>CB</v>
          </cell>
          <cell r="AG26" t="str">
            <v>a1R1v00000AduMKEAZ</v>
          </cell>
          <cell r="AK26" t="str">
            <v>0031v0000202LfcAAE</v>
          </cell>
          <cell r="AL26" t="b">
            <v>0</v>
          </cell>
          <cell r="AM26" t="str">
            <v>Firms - Firm Capabilities</v>
          </cell>
          <cell r="AN26" t="str">
            <v>Firm Capabilities</v>
          </cell>
          <cell r="AP26">
            <v>49948</v>
          </cell>
          <cell r="AQ26">
            <v>43343</v>
          </cell>
          <cell r="AS26" t="str">
            <v>Phase II</v>
          </cell>
          <cell r="AT26" t="str">
            <v>Labour Markets and Training</v>
          </cell>
          <cell r="AU26" t="str">
            <v>Firm Capabilities</v>
          </cell>
          <cell r="AV26" t="str">
            <v>Country Programme</v>
          </cell>
          <cell r="AW26" t="str">
            <v>Ongoing</v>
          </cell>
          <cell r="AY26" t="str">
            <v>Global supply chains increasingly extend into weak states, where governments may lack the capacity or political will to pass and to enforce social and environmental regulations. We have little understanding of how effective  interventions are at improving targeted establishments’ compliance with local or international standards and of what the costs and benefits of increased compliance are to the targeted establishments and to their employees. In this project, we aim to provide among the first experimental evidence on these questions. We study a large-scale, corporate social responsibility (C.S.R.) intervention of a coalition of multinational retail and apparel firms in their Bangladeshi garment supplier bases. Using a randomized control trial, we will evaluate the coalitions’ effectiveness at bringing its suppliers into compliance with the law and, if the coalition succeeds, the effects of becoming more compliant on establishments’ safety and business performances.</v>
          </cell>
          <cell r="AZ26">
            <v>42811</v>
          </cell>
          <cell r="BA26" t="str">
            <v>a1P1v000003d3GlEAI</v>
          </cell>
          <cell r="BB26">
            <v>12</v>
          </cell>
          <cell r="BC26" t="str">
            <v>a1V1v0000036QSMEA2</v>
          </cell>
          <cell r="BD26">
            <v>42963</v>
          </cell>
          <cell r="BF26" t="str">
            <v>Public Sector Organisation</v>
          </cell>
          <cell r="BG26" t="str">
            <v>State Effectiveness</v>
          </cell>
          <cell r="BH26" t="b">
            <v>0</v>
          </cell>
          <cell r="BJ26">
            <v>39958</v>
          </cell>
          <cell r="BM26" t="str">
            <v>Country Project Proposal</v>
          </cell>
          <cell r="BN26" t="str">
            <v>0TO1v000000LVsXGAW</v>
          </cell>
          <cell r="BO26">
            <v>1</v>
          </cell>
          <cell r="BP26" t="str">
            <v>0050Y000003XZK4QAO</v>
          </cell>
          <cell r="BQ26" t="str">
            <v>DFID - Bangladesh</v>
          </cell>
          <cell r="BR26" t="str">
            <v>0011v000020m1FXAAY</v>
          </cell>
          <cell r="BS26" t="str">
            <v>Country Programme</v>
          </cell>
          <cell r="BT26" t="str">
            <v>DFID - Bangladesh</v>
          </cell>
          <cell r="BU26" t="str">
            <v>Department for International Development</v>
          </cell>
          <cell r="BV26" t="str">
            <v>VXX</v>
          </cell>
        </row>
        <row r="27">
          <cell r="A27" t="str">
            <v>31418</v>
          </cell>
          <cell r="B27" t="str">
            <v>0050Y000002G2LXQA0</v>
          </cell>
          <cell r="C27" t="b">
            <v>0</v>
          </cell>
          <cell r="D27" t="str">
            <v>Elite Capture of Clean Water</v>
          </cell>
          <cell r="E27">
            <v>43523.476412037038</v>
          </cell>
          <cell r="F27" t="str">
            <v>0050Y000002G2LXQA0</v>
          </cell>
          <cell r="G27">
            <v>43609.998472222222</v>
          </cell>
          <cell r="H27" t="str">
            <v>0050Y000002G2VOQA0</v>
          </cell>
          <cell r="I27">
            <v>43609.998472222222</v>
          </cell>
          <cell r="K27">
            <v>43567.658576388887</v>
          </cell>
          <cell r="L27">
            <v>43567.658576388887</v>
          </cell>
          <cell r="N27" t="str">
            <v>-VBGD</v>
          </cell>
          <cell r="O27" t="str">
            <v>-31418</v>
          </cell>
          <cell r="S27" t="b">
            <v>0</v>
          </cell>
          <cell r="T27" t="str">
            <v>0031v0000202M3xAAE</v>
          </cell>
          <cell r="U27" t="str">
            <v>0031v0000202M1eAAE</v>
          </cell>
          <cell r="V27" t="str">
            <v>0031v0000202LiSAAU</v>
          </cell>
          <cell r="X27" t="b">
            <v>0</v>
          </cell>
          <cell r="Y27" t="str">
            <v>0031v0000202LyqAAE</v>
          </cell>
          <cell r="AA27">
            <v>20000</v>
          </cell>
          <cell r="AB27">
            <v>43190</v>
          </cell>
          <cell r="AE27" t="str">
            <v>Elite Capture of Clean Water</v>
          </cell>
          <cell r="AF27" t="str">
            <v>SPF</v>
          </cell>
          <cell r="AG27" t="str">
            <v>a1R1v00000AduMKEAZ</v>
          </cell>
          <cell r="AK27" t="str">
            <v>0031v0000202LJ8AAM</v>
          </cell>
          <cell r="AL27" t="b">
            <v>0</v>
          </cell>
          <cell r="AM27" t="str">
            <v>State - State Capabilities</v>
          </cell>
          <cell r="AN27" t="str">
            <v>State Effectiveness</v>
          </cell>
          <cell r="AP27">
            <v>19999</v>
          </cell>
          <cell r="AQ27">
            <v>43190</v>
          </cell>
          <cell r="AS27" t="str">
            <v>Phase II</v>
          </cell>
          <cell r="AV27" t="str">
            <v>Country Programme</v>
          </cell>
          <cell r="AW27" t="str">
            <v>Ongoing</v>
          </cell>
          <cell r="AZ27">
            <v>1</v>
          </cell>
          <cell r="BA27" t="str">
            <v>a1P1v000003d3GlEAI</v>
          </cell>
          <cell r="BB27">
            <v>5</v>
          </cell>
          <cell r="BC27" t="str">
            <v>a1V1v0000036QSNEA2</v>
          </cell>
          <cell r="BD27">
            <v>43040</v>
          </cell>
          <cell r="BH27" t="b">
            <v>0</v>
          </cell>
          <cell r="BJ27">
            <v>6745.43</v>
          </cell>
          <cell r="BM27" t="str">
            <v>Small Projects Facility</v>
          </cell>
          <cell r="BN27" t="str">
            <v>0TO1v000000LVsYGAW</v>
          </cell>
          <cell r="BO27">
            <v>1</v>
          </cell>
          <cell r="BP27" t="str">
            <v>0050Y000003XZK4QAO</v>
          </cell>
          <cell r="BQ27" t="str">
            <v>DFID - Bangladesh</v>
          </cell>
          <cell r="BR27" t="str">
            <v>0011v000020m1FXAAY</v>
          </cell>
          <cell r="BS27" t="str">
            <v>Country Programme</v>
          </cell>
          <cell r="BT27" t="str">
            <v>DFID - Bangladesh</v>
          </cell>
          <cell r="BU27" t="str">
            <v>Department for International Development</v>
          </cell>
          <cell r="BV27" t="str">
            <v>VXX</v>
          </cell>
        </row>
        <row r="28">
          <cell r="A28" t="str">
            <v>31419</v>
          </cell>
          <cell r="B28" t="str">
            <v>0050Y000002G2LXQA0</v>
          </cell>
          <cell r="C28" t="b">
            <v>0</v>
          </cell>
          <cell r="D28" t="str">
            <v>Modelling the Social Cost of Elite Capture</v>
          </cell>
          <cell r="E28">
            <v>43523.476412037038</v>
          </cell>
          <cell r="F28" t="str">
            <v>0050Y000002G2LXQA0</v>
          </cell>
          <cell r="G28">
            <v>43609.998472222222</v>
          </cell>
          <cell r="H28" t="str">
            <v>0050Y000002G2VOQA0</v>
          </cell>
          <cell r="I28">
            <v>43609.998472222222</v>
          </cell>
          <cell r="K28">
            <v>43531.585104166668</v>
          </cell>
          <cell r="L28">
            <v>43531.585104166668</v>
          </cell>
          <cell r="M28" t="str">
            <v>Research Project</v>
          </cell>
          <cell r="N28" t="str">
            <v>-VBGD</v>
          </cell>
          <cell r="O28" t="str">
            <v>-31419</v>
          </cell>
          <cell r="S28" t="b">
            <v>0</v>
          </cell>
          <cell r="T28" t="str">
            <v>0031v0000202M3xAAE</v>
          </cell>
          <cell r="U28" t="str">
            <v>0031v0000202M1eAAE</v>
          </cell>
          <cell r="V28" t="str">
            <v>0031v0000202LiSAAU</v>
          </cell>
          <cell r="X28" t="b">
            <v>0</v>
          </cell>
          <cell r="Y28" t="str">
            <v>0031v0000202LyqAAE</v>
          </cell>
          <cell r="AA28">
            <v>15000</v>
          </cell>
          <cell r="AB28">
            <v>43251</v>
          </cell>
          <cell r="AE28" t="str">
            <v>Modelling the Social Cost of Elite Capture</v>
          </cell>
          <cell r="AF28" t="str">
            <v>SPF</v>
          </cell>
          <cell r="AG28" t="str">
            <v>a1R1v00000AduMKEAZ</v>
          </cell>
          <cell r="AK28" t="str">
            <v>0031v0000202LJ8AAM</v>
          </cell>
          <cell r="AL28" t="b">
            <v>0</v>
          </cell>
          <cell r="AM28" t="str">
            <v>State - State Capabilities</v>
          </cell>
          <cell r="AN28" t="str">
            <v>State Effectiveness</v>
          </cell>
          <cell r="AP28">
            <v>15001</v>
          </cell>
          <cell r="AQ28">
            <v>43251</v>
          </cell>
          <cell r="AS28" t="str">
            <v>Phase II</v>
          </cell>
          <cell r="AU28" t="str">
            <v>State Effectiveness</v>
          </cell>
          <cell r="AV28" t="str">
            <v>Country Programme</v>
          </cell>
          <cell r="AW28" t="str">
            <v>Ongoing</v>
          </cell>
          <cell r="AZ28">
            <v>43112</v>
          </cell>
          <cell r="BA28" t="str">
            <v>a1P1v000003d3GlEAI</v>
          </cell>
          <cell r="BB28">
            <v>5</v>
          </cell>
          <cell r="BC28" t="str">
            <v>a1V1v0000036QSOEA2</v>
          </cell>
          <cell r="BD28">
            <v>43101</v>
          </cell>
          <cell r="BH28" t="b">
            <v>0</v>
          </cell>
          <cell r="BJ28">
            <v>11425.74</v>
          </cell>
          <cell r="BM28" t="str">
            <v>Small Projects Facility</v>
          </cell>
          <cell r="BN28" t="str">
            <v>0TO1v000000LVsZGAW</v>
          </cell>
          <cell r="BO28">
            <v>1</v>
          </cell>
          <cell r="BP28" t="str">
            <v>0050Y000003XZK4QAO</v>
          </cell>
          <cell r="BQ28" t="str">
            <v>DFID - Bangladesh</v>
          </cell>
          <cell r="BR28" t="str">
            <v>0011v000020m1FXAAY</v>
          </cell>
          <cell r="BS28" t="str">
            <v>Country Programme</v>
          </cell>
          <cell r="BT28" t="str">
            <v>DFID - Bangladesh</v>
          </cell>
          <cell r="BU28" t="str">
            <v>Department for International Development</v>
          </cell>
          <cell r="BV28" t="str">
            <v>VXX</v>
          </cell>
        </row>
        <row r="29">
          <cell r="A29" t="str">
            <v>31422</v>
          </cell>
          <cell r="B29" t="str">
            <v>0050Y000002G2LXQA0</v>
          </cell>
          <cell r="C29" t="b">
            <v>0</v>
          </cell>
          <cell r="D29" t="str">
            <v>Corruption, delays and monitoring of bureaucrats: The effect of bureaucrat perfo</v>
          </cell>
          <cell r="E29">
            <v>43523.476412037038</v>
          </cell>
          <cell r="F29" t="str">
            <v>0050Y000002G2LXQA0</v>
          </cell>
          <cell r="G29">
            <v>43609.998472222222</v>
          </cell>
          <cell r="H29" t="str">
            <v>0050Y000002G2VOQA0</v>
          </cell>
          <cell r="I29">
            <v>43609.998472222222</v>
          </cell>
          <cell r="K29">
            <v>43558.577326388891</v>
          </cell>
          <cell r="L29">
            <v>43558.577326388891</v>
          </cell>
          <cell r="M29" t="str">
            <v>Research Project</v>
          </cell>
          <cell r="N29" t="str">
            <v>-VBGD</v>
          </cell>
          <cell r="O29" t="str">
            <v>-31422</v>
          </cell>
          <cell r="S29" t="b">
            <v>0</v>
          </cell>
          <cell r="T29" t="str">
            <v>0031v0000202M36AAE</v>
          </cell>
          <cell r="U29" t="str">
            <v>0031v0000202M1eAAE</v>
          </cell>
          <cell r="V29" t="str">
            <v>0031v0000202LiSAAU</v>
          </cell>
          <cell r="X29" t="b">
            <v>0</v>
          </cell>
          <cell r="Y29" t="str">
            <v>0031v0000202LyqAAE</v>
          </cell>
          <cell r="AA29">
            <v>20000</v>
          </cell>
          <cell r="AB29">
            <v>43465</v>
          </cell>
          <cell r="AD29" t="str">
            <v>Corruption, delays and monitoring of bureaucrats: The effect of bureaucrat performance scorecards on bribes and the speed of government service delivery</v>
          </cell>
          <cell r="AE29" t="str">
            <v>Corruption, delays and monitoring of bureaucrats: The effect of bureaucrat performance scorecards on bribes and the speed of government service delivery</v>
          </cell>
          <cell r="AF29" t="str">
            <v>SPF</v>
          </cell>
          <cell r="AG29" t="str">
            <v>a1R1v00000AduMKEAZ</v>
          </cell>
          <cell r="AK29" t="str">
            <v>0031v0000202M13AAE</v>
          </cell>
          <cell r="AL29" t="b">
            <v>0</v>
          </cell>
          <cell r="AM29" t="str">
            <v>State - State Capabilities</v>
          </cell>
          <cell r="AN29" t="str">
            <v>State Effectiveness</v>
          </cell>
          <cell r="AP29">
            <v>19898.46</v>
          </cell>
          <cell r="AQ29">
            <v>43465</v>
          </cell>
          <cell r="AS29" t="str">
            <v>Phase II</v>
          </cell>
          <cell r="AU29" t="str">
            <v>State Effectiveness</v>
          </cell>
          <cell r="AV29" t="str">
            <v>Country Programme</v>
          </cell>
          <cell r="AW29" t="str">
            <v>Ongoing</v>
          </cell>
          <cell r="AZ29">
            <v>43305</v>
          </cell>
          <cell r="BA29" t="str">
            <v>a1P1v000003d3GlEAI</v>
          </cell>
          <cell r="BB29">
            <v>5</v>
          </cell>
          <cell r="BC29" t="str">
            <v>a1V1v0000036QSPEA2</v>
          </cell>
          <cell r="BD29">
            <v>43313</v>
          </cell>
          <cell r="BH29" t="b">
            <v>0</v>
          </cell>
          <cell r="BJ29">
            <v>15918.8</v>
          </cell>
          <cell r="BM29" t="str">
            <v>Small Projects Facility</v>
          </cell>
          <cell r="BN29" t="str">
            <v>0TO1v000000LVsaGAG</v>
          </cell>
          <cell r="BO29">
            <v>1</v>
          </cell>
          <cell r="BP29" t="str">
            <v>0050Y000003XZK4QAO</v>
          </cell>
          <cell r="BQ29" t="str">
            <v>DFID - Bangladesh</v>
          </cell>
          <cell r="BR29" t="str">
            <v>0011v000020m1FXAAY</v>
          </cell>
          <cell r="BS29" t="str">
            <v>Country Programme</v>
          </cell>
          <cell r="BT29" t="str">
            <v>DFID - Bangladesh</v>
          </cell>
          <cell r="BU29" t="str">
            <v>Department for International Development</v>
          </cell>
          <cell r="BV29" t="str">
            <v>VXX</v>
          </cell>
        </row>
        <row r="30">
          <cell r="A30" t="str">
            <v>31424</v>
          </cell>
          <cell r="B30" t="str">
            <v>0050Y000002G2LXQA0</v>
          </cell>
          <cell r="C30" t="b">
            <v>0</v>
          </cell>
          <cell r="D30" t="str">
            <v>Female managers and worker well-being in the Bangladeshi garment sector.</v>
          </cell>
          <cell r="E30">
            <v>43534.638020833336</v>
          </cell>
          <cell r="F30" t="str">
            <v>0050Y000002G2LXQA0</v>
          </cell>
          <cell r="G30">
            <v>43609.998483796298</v>
          </cell>
          <cell r="H30" t="str">
            <v>0050Y000002G2VOQA0</v>
          </cell>
          <cell r="I30">
            <v>43609.998483796298</v>
          </cell>
          <cell r="M30" t="str">
            <v>Research Project</v>
          </cell>
          <cell r="N30" t="str">
            <v>-VBGD</v>
          </cell>
          <cell r="O30" t="str">
            <v>-31424</v>
          </cell>
          <cell r="S30" t="b">
            <v>0</v>
          </cell>
          <cell r="T30" t="str">
            <v>0031v0000202M36AAE</v>
          </cell>
          <cell r="U30" t="str">
            <v>0031v0000202M1eAAE</v>
          </cell>
          <cell r="V30" t="str">
            <v>0031v0000202LiSAAU</v>
          </cell>
          <cell r="W30" t="str">
            <v>S18</v>
          </cell>
          <cell r="X30" t="b">
            <v>0</v>
          </cell>
          <cell r="Y30" t="str">
            <v>0031v0000202LyqAAE</v>
          </cell>
          <cell r="Z30" t="str">
            <v>economists_bangladesh@theigc.org</v>
          </cell>
          <cell r="AA30">
            <v>34742</v>
          </cell>
          <cell r="AB30">
            <v>43708</v>
          </cell>
          <cell r="AD30" t="str">
            <v>Female managers and worker well-being in the Bangladeshi garment sector.</v>
          </cell>
          <cell r="AE30" t="str">
            <v>Female managers and worker well-being in the Bangladeshi garment sector.</v>
          </cell>
          <cell r="AF30" t="str">
            <v>CB</v>
          </cell>
          <cell r="AG30" t="str">
            <v>a1R1v00000AduMKEAZ</v>
          </cell>
          <cell r="AK30" t="str">
            <v>0031v0000202LOlAAM</v>
          </cell>
          <cell r="AL30" t="b">
            <v>0</v>
          </cell>
          <cell r="AM30" t="str">
            <v>Firms - Firm Capabilities</v>
          </cell>
          <cell r="AN30" t="str">
            <v>Firm Capabilities</v>
          </cell>
          <cell r="AO30" t="str">
            <v>31424</v>
          </cell>
          <cell r="AP30">
            <v>34742</v>
          </cell>
          <cell r="AQ30">
            <v>43708</v>
          </cell>
          <cell r="AS30" t="str">
            <v>Phase II</v>
          </cell>
          <cell r="AU30" t="str">
            <v>Firm Capabilities</v>
          </cell>
          <cell r="AV30" t="str">
            <v>Country Programme</v>
          </cell>
          <cell r="AW30" t="str">
            <v>Contracting</v>
          </cell>
          <cell r="AZ30">
            <v>43411</v>
          </cell>
          <cell r="BA30" t="str">
            <v>a1P1v000003d3GlEAI</v>
          </cell>
          <cell r="BB30">
            <v>7</v>
          </cell>
          <cell r="BC30" t="str">
            <v>a1V1v0000036RZtEAM</v>
          </cell>
          <cell r="BD30">
            <v>43497</v>
          </cell>
          <cell r="BH30" t="b">
            <v>0</v>
          </cell>
          <cell r="BJ30">
            <v>0</v>
          </cell>
          <cell r="BM30" t="str">
            <v>Country Project Proposal</v>
          </cell>
          <cell r="BN30" t="str">
            <v>0TO1v000000LY7WGAW</v>
          </cell>
          <cell r="BO30">
            <v>1</v>
          </cell>
          <cell r="BP30" t="str">
            <v>0050Y000003XZK4QAO</v>
          </cell>
          <cell r="BQ30" t="str">
            <v>DFID - Bangladesh</v>
          </cell>
          <cell r="BR30" t="str">
            <v>0011v000020m1FXAAY</v>
          </cell>
          <cell r="BS30" t="str">
            <v>Country Programme</v>
          </cell>
          <cell r="BT30" t="str">
            <v>DFID - Bangladesh</v>
          </cell>
          <cell r="BU30" t="str">
            <v>Department for International Development</v>
          </cell>
          <cell r="BV30" t="str">
            <v>VXX</v>
          </cell>
        </row>
        <row r="31">
          <cell r="A31" t="str">
            <v>31425</v>
          </cell>
          <cell r="B31" t="str">
            <v>0051v000005kYmMAAU</v>
          </cell>
          <cell r="C31" t="b">
            <v>0</v>
          </cell>
          <cell r="D31" t="str">
            <v>Measuring the Gains from Trade in a Market for Decentralized Renewable Energy</v>
          </cell>
          <cell r="E31">
            <v>43532.709837962961</v>
          </cell>
          <cell r="F31" t="str">
            <v>0051v000005kYmMAAU</v>
          </cell>
          <cell r="G31">
            <v>43609.998483796298</v>
          </cell>
          <cell r="H31" t="str">
            <v>0050Y000002G2VOQA0</v>
          </cell>
          <cell r="I31">
            <v>43609.998483796298</v>
          </cell>
          <cell r="K31">
            <v>43539.434270833335</v>
          </cell>
          <cell r="L31">
            <v>43539.434270833335</v>
          </cell>
          <cell r="M31" t="str">
            <v>Research Project</v>
          </cell>
          <cell r="N31" t="str">
            <v>-VBGD</v>
          </cell>
          <cell r="O31" t="str">
            <v>-31425</v>
          </cell>
          <cell r="S31" t="b">
            <v>0</v>
          </cell>
          <cell r="T31" t="str">
            <v>0031v0000202M36AAE</v>
          </cell>
          <cell r="U31" t="str">
            <v>0031v0000202M1eAAE</v>
          </cell>
          <cell r="V31" t="str">
            <v>0031v0000202LiSAAU</v>
          </cell>
          <cell r="W31" t="str">
            <v>S18</v>
          </cell>
          <cell r="X31" t="b">
            <v>0</v>
          </cell>
          <cell r="Y31" t="str">
            <v>0031v0000202LyqAAE</v>
          </cell>
          <cell r="Z31" t="str">
            <v>economists_bangladesh@theigc.org</v>
          </cell>
          <cell r="AA31">
            <v>34996</v>
          </cell>
          <cell r="AB31">
            <v>43646</v>
          </cell>
          <cell r="AD31" t="str">
            <v>Measuring the Gains from Trade in a Market for Decentralized Renewable Energy</v>
          </cell>
          <cell r="AE31" t="str">
            <v>Measuring the Gains from Trade in a Market for Decentralized Renewable Energy</v>
          </cell>
          <cell r="AF31" t="str">
            <v>CB</v>
          </cell>
          <cell r="AG31" t="str">
            <v>a1R1v00000AduMKEAZ</v>
          </cell>
          <cell r="AK31" t="str">
            <v>0031v0000202LeRAAU</v>
          </cell>
          <cell r="AL31" t="b">
            <v>0</v>
          </cell>
          <cell r="AM31" t="str">
            <v>Energy</v>
          </cell>
          <cell r="AN31" t="str">
            <v>Energy</v>
          </cell>
          <cell r="AS31" t="str">
            <v>Phase II</v>
          </cell>
          <cell r="AU31" t="str">
            <v>Energy</v>
          </cell>
          <cell r="AV31" t="str">
            <v>Country Programme</v>
          </cell>
          <cell r="AW31" t="str">
            <v>Contracting</v>
          </cell>
          <cell r="AX31" t="str">
            <v>&lt;p&gt;&lt;span style="font-size: 10pt;"&gt;Off-grid solar energy technologies hold incredible promise for increasing energy access, yet the intermitency of off-grid solar techonologies may affect their adoption, as well as households&amp;#39; decisions to invest in other, less sustainable energy sources. Micro-grids that allow households or firms to trade electricity with each other can reduce the intermittency of electricity a single household with a solar panel faces, can reduce wasted solar electricity that a household does not consume, as well as allocate electricity to its highest marginal use within a micro-grid. Our objective is to estimate the gains from trading decentralized renewable energy for households and small firms in Bangladesh via a randomized control trial. The gains from trade in this micro-grid could arise through several mechanisms such as increasing a household&amp;#39;s or Small and Medium Enterprises&amp;#39;s (SMEs) average electricity consumption or reduced volatility of eletricity supply.&lt;/span&gt;&lt;/p&gt;&lt;p&gt;&lt;span style="font-size: 10pt;"&gt;Bangladesh is home to the world’s largest Solar Home System(SHS) market. Since 2003 local partner organizations have deployed over 5 million SHSs through a soft financing program provided by the government’s Infrastructure Development Company Limited (IDCOL) with support from the World Bank and other multilateral donors. POs make use of the soft loans from IDCOL to extend microfinance to non-electrified households and small firms, who pay for the SHSs in monthly installments. Electrification rates in Bangladesh increased from 32% in 2000 to 66% in 2015, but 50 million people still live with access to electricity and power outages for those connected to the grid average 12 hours per day. Therefore, understanding how reliable electricity can impact household and firm incomes in this setting can help inform policies that seek to maximize the returns to electrification. We will estimate the effects of both access to the ability to trade electricity on a micro-grid, as well as of subsidized electricity prices on two sets of outcomes. The first set of outcomes are related to electricity consumption and access, and the second on downstream outcomes such as time-use and income.&lt;/span&gt;&lt;/p&gt;&lt;p&gt;&lt;span style="font-size: 10pt;"&gt;1.&lt;/span&gt;&lt;span style="font-size: 7pt;"&gt;        &lt;/span&gt;&lt;span style="font-size: 10pt;"&gt;Our implementation partner, SOLshare, is a Dhaka-based social enterprise that is leveraging the existing solar infrastructure to allow households and small firms to trade their surplus energy with SHS owners and non-owners through a local smart grid. The peer-to-peer trading network combined with mobile money-enabled Pay-As-You-Go billing provides customers with more reliable energy and allows them to generate a direct income from electricity sales. Buffer SHSs installed by the company provide a supply adjustment in the presence of excess demand. The trading price currently does not vary dynamically, and the company takes a fee on each transaction by establishing a sell price that is relatively lower than the buy price. These local trading platforms offer a unique opportunity to study the gains from trade for both consumers and “prosumers” (i.e. customers with SHSs that consume and sell the electricity they generate) and how these gains depend on pricing rules. &lt;/span&gt;&lt;/p&gt;</v>
          </cell>
          <cell r="AY31" t="str">
            <v>&lt;p&gt;&lt;span style="font-size: 10pt;"&gt;Off-grid solar energy technologies hold incredible promise for increasing energy access, yet the intermitency of off-grid solar techonologies may affect their adoption, as well as households&amp;#39; decisions to invest in other, less sustainable energy sources. Micro-grids that allow households or firms to trade electricity with each other can reduce the intermittency of electricity a single household with a solar panel faces, can reduce wasted solar electricity that a household does not consume, as well as allocate electricity to its highest marginal use within a micro-grid. Our objective is to estimate the gains from trading decentralized renewable energy for households and small firms in Bangladesh via a randomized control trial. The gains from trade in this micro-grid could arise through several mechanisms such as increasing a household&amp;#39;s or Small and Medium Enterprises&amp;#39;s (SMEs) average electricity consumption or reduced volatility of eletricity supply.&lt;/span&gt;&lt;/p&gt;&lt;p&gt;&lt;span style="font-size: 10pt;"&gt;Bangladesh is home to the world’s largest Solar Home System(SHS) market. Since 2003 local partner organizations have deployed over 5 million SHSs through a soft financing program provided by the government’s Infrastructure Development Company Limited (IDCOL) with support from the World Bank and other multilateral donors. POs make use of the soft loans from IDCOL to extend microfinance to non-electrified households and small firms, who pay for the SHSs in monthly installments. Electrification rates in Bangladesh increased from 32% in 2000 to 66% in 2015, but 50 million people still live with access to electricity and power outages for those connected to the grid average 12 hours per day. Therefore, understanding how reliable electricity can impact household and firm incomes in this setting can help inform policies that seek to maximize the returns to electrification. We will estimate the effects of both access to the ability to trade electricity on a micro-grid, as well as of subsidized electricity prices on two sets of outcomes. The first set of outcomes are related to electricity consumption and access, and the second on downstream outcomes such as time-use and income.&lt;/span&gt;&lt;/p&gt;&lt;p&gt;&lt;span style="font-size: 10pt;"&gt;1.&lt;/span&gt;&lt;span style="font-size: 7pt;"&gt;        &lt;/span&gt;&lt;span style="font-size: 10pt;"&gt;Our implementation partner, SOLshare, is a Dhaka-based social enterprise that is leveraging the existing solar infrastructure to allow households and small firms to trade their surplus energy with SHS owners and non-owners through a local smart grid. The peer-to-peer trading network combined with mobile money-enabled Pay-As-You-Go billing provides customers with more reliable energy and allows them to generate a direct income from electricity sales. Buffer SHSs installed by the company provide a supply adjustment in the presence of excess demand. The trading price currently does not vary dynamically, and the company takes a fee on each transaction by establishing a sell price that is relatively lower than the buy price. These local trading platforms offer a unique opportunity to study the gains from trade for both consumers and “prosumers” (i.e. customers with SHSs that consume and sell the electricity they generate) and how these gains depend on pricing rules. &lt;/span&gt;&lt;/p&gt;</v>
          </cell>
          <cell r="AZ31">
            <v>43360</v>
          </cell>
          <cell r="BA31" t="str">
            <v>a1P1v000003d3GlEAI</v>
          </cell>
          <cell r="BB31">
            <v>3</v>
          </cell>
          <cell r="BC31" t="str">
            <v>a1V1v0000036RTNEA2</v>
          </cell>
          <cell r="BD31">
            <v>43556</v>
          </cell>
          <cell r="BE31" t="str">
            <v>a1Z1v000003kmkPEAQ</v>
          </cell>
          <cell r="BH31" t="b">
            <v>0</v>
          </cell>
          <cell r="BJ31">
            <v>0</v>
          </cell>
          <cell r="BM31" t="str">
            <v>Country Project Proposal</v>
          </cell>
          <cell r="BO31">
            <v>1</v>
          </cell>
          <cell r="BP31" t="str">
            <v>0050Y000003XZK4QAO</v>
          </cell>
          <cell r="BQ31" t="str">
            <v>DFID - Bangladesh</v>
          </cell>
          <cell r="BR31" t="str">
            <v>0011v000020m1FXAAY</v>
          </cell>
          <cell r="BS31" t="str">
            <v>Country Programme</v>
          </cell>
          <cell r="BT31" t="str">
            <v>DFID - Bangladesh</v>
          </cell>
          <cell r="BU31" t="str">
            <v>Department for International Development</v>
          </cell>
          <cell r="BV31" t="str">
            <v>VXX</v>
          </cell>
        </row>
        <row r="32">
          <cell r="A32" t="str">
            <v>31426</v>
          </cell>
          <cell r="B32" t="str">
            <v>0051v000005kYmMAAU</v>
          </cell>
          <cell r="C32" t="b">
            <v>0</v>
          </cell>
          <cell r="D32" t="str">
            <v>Transforming the Public Sector by Improving Bureaucratic Performance</v>
          </cell>
          <cell r="E32">
            <v>43531.501562500001</v>
          </cell>
          <cell r="F32" t="str">
            <v>0051v000005kYmMAAU</v>
          </cell>
          <cell r="G32">
            <v>43609.998483796298</v>
          </cell>
          <cell r="H32" t="str">
            <v>0050Y000002G2VOQA0</v>
          </cell>
          <cell r="I32">
            <v>43609.998483796298</v>
          </cell>
          <cell r="K32">
            <v>43539.434652777774</v>
          </cell>
          <cell r="L32">
            <v>43539.434652777774</v>
          </cell>
          <cell r="M32" t="str">
            <v>Research Project</v>
          </cell>
          <cell r="N32" t="str">
            <v>-VBGD</v>
          </cell>
          <cell r="O32" t="str">
            <v>-31426</v>
          </cell>
          <cell r="S32" t="b">
            <v>0</v>
          </cell>
          <cell r="T32" t="str">
            <v>0031v0000202M3xAAE</v>
          </cell>
          <cell r="U32" t="str">
            <v>0031v0000202M1eAAE</v>
          </cell>
          <cell r="V32" t="str">
            <v>0031v0000202LiSAAU</v>
          </cell>
          <cell r="W32" t="str">
            <v>S18</v>
          </cell>
          <cell r="X32" t="b">
            <v>0</v>
          </cell>
          <cell r="Y32" t="str">
            <v>0031v0000202LyqAAE</v>
          </cell>
          <cell r="Z32" t="str">
            <v>economists_bangladesh@theigc.org</v>
          </cell>
          <cell r="AA32">
            <v>46000</v>
          </cell>
          <cell r="AB32">
            <v>43708</v>
          </cell>
          <cell r="AD32" t="str">
            <v>Transforming the Public Sector by Improving Bureaucratic Performance: Mission Match and Slack in Bangladesh</v>
          </cell>
          <cell r="AE32" t="str">
            <v>Transforming the Public Sector by Improving Bureaucratic Performance: Mission Match and Slack in Bangladesh</v>
          </cell>
          <cell r="AF32" t="str">
            <v>CB</v>
          </cell>
          <cell r="AG32" t="str">
            <v>a1R1v00000AduMKEAZ</v>
          </cell>
          <cell r="AK32" t="str">
            <v>0031v0000202M0fAAE</v>
          </cell>
          <cell r="AL32" t="b">
            <v>0</v>
          </cell>
          <cell r="AM32" t="str">
            <v>State - State Capabilities</v>
          </cell>
          <cell r="AN32" t="str">
            <v>State Effectiveness</v>
          </cell>
          <cell r="AS32" t="str">
            <v>Phase II</v>
          </cell>
          <cell r="AU32" t="str">
            <v>State Effectiveness</v>
          </cell>
          <cell r="AV32" t="str">
            <v>Country Programme</v>
          </cell>
          <cell r="AW32" t="str">
            <v>Contracting</v>
          </cell>
          <cell r="AX32" t="str">
            <v>&lt;p&gt;&lt;span style="font-size: 10pt;"&gt;The effectiveness of public servants matters. They are responsible for many of the projects undertaken by government—from implementation of new technologies in industry and agriculture, to ensuring infrastructures like water provision or electricity are functioning properly.&lt;/span&gt;&lt;/p&gt;&lt;p&gt;&lt;span style="font-size: 10pt;"&gt;But what are the best ways to manage bureaucrats? What motivates them? How can management strategy create an optimal environment to induce better performance? We have all met bureaucrats who seem to be motivated merely by collecting their paycheck. But we have also all met exemplary public employees who are willing to go the extra mile, seemingly motivated not by extrinsic rewards like promotion or pay but rather by a sense of duty, of mission. &lt;/span&gt;&lt;/p&gt;&lt;p&gt;&lt;span style="font-size: 10pt;"&gt;As the first step in a larger workstream, we plan to explore the operating constraints and motivations of employees in a Bangladeshi ministry, most likely the Local Governent Engineering Department (LGED). Earlier IGC-supported work (Rasul, Rogger, and Litvine) examines project completion supervised by the LGED, and concludes that their results suggest “investigating further the planning and early life of projects”. The phase 1 work for which we seek support will provide diagnostics not on LGED projects, but on LGED’s structure and the incentives employees labor under. To this end our work will include surveys and interviews with both local (upazila) engineers and their district-level supervisors. Surveys will explore the backgrounds and motivation of bureaucrats, the current set of incentives (reporting requirements and constraints, performance rewards, annual performance assessment criteria, etc.), and agents’ relationship with the local political economy in which they operate, among other topics. &lt;/span&gt;&lt;/p&gt;&lt;p&gt;&lt;span style="font-size: 10pt;"&gt;We believe this descriptive work will in and of itself be of interest to policymakers, and plan to prepare a policy brief based on these findings. This grant will support these surveys and the preparation of the policy brief. This work will also lay the groundwork – both in analytical terms (as a baseline survey/diagnostic) and relationship terms (by establishing working relationships with key government actors) for an RCT exploring normative equilibria and heterogeneous motivation in the LGED.&lt;/span&gt;&lt;/p&gt;&lt;p&gt;&lt;span style="font-size: 10pt;"&gt;While the specifics of the phase 2 intervention will almost certainly change in response both to the diagnostic work in phase 1 and the policy-relevant questions of Government actors, in broad strokes we plan to explore how heterogeneously motivated bureaucrats are affected by changes in management practice by block-randomizing increased slack (through changes in reporting requirements, monitoring, or annual performance agreements, as appropriate) for local (upazila) engineers. We additionally plan to induce greater mission match by treating field staff supervisors - the district managers who supervise these agents – in an attempt to shift normative orientation towards their work. &lt;/span&gt;&lt;/p&gt;&lt;p&gt;&lt;span style="font-size: 10pt;"&gt;This grant will support phase 1 diagnostic work that in and of itself be policy relevant, while simultaneously setting the stage for more focused and well-identified experimental interventions.&lt;/span&gt;&lt;/p&gt;</v>
          </cell>
          <cell r="AY32" t="str">
            <v>&lt;p&gt;&lt;span style="font-size: 10pt;"&gt;The effectiveness of public servants matters. They are responsible for many of the projects undertaken by government—from implementation of new technologies in industry and agriculture, to ensuring infrastructures like water provision or electricity are functioning properly.&lt;/span&gt;&lt;/p&gt;&lt;p&gt;&lt;span style="font-size: 10pt;"&gt;But what are the best ways to manage bureaucrats? What motivates them? How can management strategy create an optimal environment to induce better performance? We have all met bureaucrats who seem to be motivated merely by collecting their paycheck. But we have also all met exemplary public employees who are willing to go the extra mile, seemingly motivated not by extrinsic rewards like promotion or pay but rather by a sense of duty, of mission. &lt;/span&gt;&lt;/p&gt;&lt;p&gt;&lt;span style="font-size: 10pt;"&gt;As the first step in a larger workstream, we plan to explore the operating constraints and motivations of employees in a Bangladeshi ministry, most likely the Local Governent Engineering Department (LGED). Earlier IGC-supported work (Rasul, Rogger, and Litvine) examines project completion supervised by the LGED, and concludes that their results suggest “investigating further the planning and early life of projects”. The phase 1 work for which we seek support will provide diagnostics not on LGED projects, but on LGED’s structure and the incentives employees labor under. To this end our work will include surveys and interviews with both local (upazila) engineers and their district-level supervisors. Surveys will explore the backgrounds and motivation of bureaucrats, the current set of incentives (reporting requirements and constraints, performance rewards, annual performance assessment criteria, etc.), and agents’ relationship with the local political economy in which they operate, among other topics. &lt;/span&gt;&lt;/p&gt;&lt;p&gt;&lt;span style="font-size: 10pt;"&gt;We believe this descriptive work will in and of itself be of interest to policymakers, and plan to prepare a policy brief based on these findings. This grant will support these surveys and the preparation of the policy brief. This work will also lay the groundwork – both in analytical terms (as a baseline survey/diagnostic) and relationship terms (by establishing working relationships with key government actors) for an RCT exploring normative equilibria and heterogeneous motivation in the LGED.&lt;/span&gt;&lt;/p&gt;&lt;p&gt;&lt;span style="font-size: 10pt;"&gt;While the specifics of the phase 2 intervention will almost certainly change in response both to the diagnostic work in phase 1 and the policy-relevant questions of Government actors, in broad strokes we plan to explore how heterogeneously motivated bureaucrats are affected by changes in management practice by block-randomizing increased slack (through changes in reporting requirements, monitoring, or annual performance agreements, as appropriate) for local (upazila) engineers. We additionally plan to induce greater mission match by treating field staff supervisors - the district managers who supervise these agents – in an attempt to shift normative orientation towards their work. &lt;/span&gt;&lt;/p&gt;&lt;p&gt;&lt;span style="font-size: 10pt;"&gt;This grant will support phase 1 diagnostic work that in and of itself be policy relevant, while simultaneously setting the stage for more focused and well-identified experimental interventions.&lt;/span&gt;&lt;/p&gt;</v>
          </cell>
          <cell r="AZ32">
            <v>43360</v>
          </cell>
          <cell r="BA32" t="str">
            <v>a1P1v000003d3GlEAI</v>
          </cell>
          <cell r="BB32">
            <v>6</v>
          </cell>
          <cell r="BC32" t="str">
            <v>a1V1v0000036RBCEA2</v>
          </cell>
          <cell r="BD32">
            <v>43525</v>
          </cell>
          <cell r="BE32" t="str">
            <v>a1Z1v000003kmC3EAI</v>
          </cell>
          <cell r="BH32" t="b">
            <v>0</v>
          </cell>
          <cell r="BJ32">
            <v>0</v>
          </cell>
          <cell r="BM32" t="str">
            <v>Country Project Proposal</v>
          </cell>
          <cell r="BO32">
            <v>1</v>
          </cell>
          <cell r="BP32" t="str">
            <v>0050Y000003XZK4QAO</v>
          </cell>
          <cell r="BQ32" t="str">
            <v>DFID - Bangladesh</v>
          </cell>
          <cell r="BR32" t="str">
            <v>0011v000020m1FXAAY</v>
          </cell>
          <cell r="BS32" t="str">
            <v>Country Programme</v>
          </cell>
          <cell r="BT32" t="str">
            <v>DFID - Bangladesh</v>
          </cell>
          <cell r="BU32" t="str">
            <v>Department for International Development</v>
          </cell>
          <cell r="BV32" t="str">
            <v>VXX</v>
          </cell>
        </row>
        <row r="33">
          <cell r="A33" t="str">
            <v>31427</v>
          </cell>
          <cell r="B33" t="str">
            <v>0050Y000002G2LXQA0</v>
          </cell>
          <cell r="C33" t="b">
            <v>0</v>
          </cell>
          <cell r="D33" t="str">
            <v>Scoping visit and feasibility analysis on trade based money laundering</v>
          </cell>
          <cell r="E33">
            <v>43523.476412037038</v>
          </cell>
          <cell r="F33" t="str">
            <v>0050Y000002G2LXQA0</v>
          </cell>
          <cell r="G33">
            <v>43609.998472222222</v>
          </cell>
          <cell r="H33" t="str">
            <v>0050Y000002G2VOQA0</v>
          </cell>
          <cell r="I33">
            <v>43609.998472222222</v>
          </cell>
          <cell r="N33" t="str">
            <v>-VBGD</v>
          </cell>
          <cell r="O33" t="str">
            <v>-31427</v>
          </cell>
          <cell r="S33" t="b">
            <v>0</v>
          </cell>
          <cell r="T33" t="str">
            <v>0031v0000202M36AAE</v>
          </cell>
          <cell r="U33" t="str">
            <v>0031v0000202M1eAAE</v>
          </cell>
          <cell r="V33" t="str">
            <v>0031v0000202LiSAAU</v>
          </cell>
          <cell r="X33" t="b">
            <v>0</v>
          </cell>
          <cell r="Y33" t="str">
            <v>0031v0000202LyqAAE</v>
          </cell>
          <cell r="AA33">
            <v>3804</v>
          </cell>
          <cell r="AB33">
            <v>43585</v>
          </cell>
          <cell r="AE33" t="str">
            <v>Scoping visit and feasibility analysis on trade based money laundering</v>
          </cell>
          <cell r="AF33" t="str">
            <v>SPF</v>
          </cell>
          <cell r="AG33" t="str">
            <v>a1R1v00000AduMKEAZ</v>
          </cell>
          <cell r="AK33" t="str">
            <v>0031v0000202M0qAAE</v>
          </cell>
          <cell r="AL33" t="b">
            <v>0</v>
          </cell>
          <cell r="AM33" t="str">
            <v>State - State Capabilities</v>
          </cell>
          <cell r="AN33" t="str">
            <v>State Effectiveness</v>
          </cell>
          <cell r="AP33">
            <v>3803.8</v>
          </cell>
          <cell r="AQ33">
            <v>43585</v>
          </cell>
          <cell r="AS33" t="str">
            <v>Phase II</v>
          </cell>
          <cell r="AV33" t="str">
            <v>Country Programme</v>
          </cell>
          <cell r="AW33" t="str">
            <v>Ongoing</v>
          </cell>
          <cell r="AZ33">
            <v>43439</v>
          </cell>
          <cell r="BA33" t="str">
            <v>a1P1v000003d3GlEAI</v>
          </cell>
          <cell r="BB33">
            <v>4</v>
          </cell>
          <cell r="BC33" t="str">
            <v>a1V1v0000036QSQEA2</v>
          </cell>
          <cell r="BD33">
            <v>43466</v>
          </cell>
          <cell r="BH33" t="b">
            <v>0</v>
          </cell>
          <cell r="BJ33">
            <v>0</v>
          </cell>
          <cell r="BM33" t="str">
            <v>Small Projects Facility</v>
          </cell>
          <cell r="BN33"/>
          <cell r="BO33">
            <v>1</v>
          </cell>
          <cell r="BP33" t="str">
            <v>0050Y000003XZK4QAO</v>
          </cell>
          <cell r="BQ33" t="str">
            <v>DFID - Bangladesh</v>
          </cell>
          <cell r="BR33" t="str">
            <v>0011v000020m1FXAAY</v>
          </cell>
          <cell r="BS33" t="str">
            <v>Country Programme</v>
          </cell>
          <cell r="BT33" t="str">
            <v>DFID - Bangladesh</v>
          </cell>
          <cell r="BU33" t="str">
            <v>Department for International Development</v>
          </cell>
          <cell r="BV33" t="str">
            <v>VXX</v>
          </cell>
        </row>
        <row r="34">
          <cell r="A34" t="str">
            <v>32300</v>
          </cell>
          <cell r="B34" t="str">
            <v>0050Y000002G2LXQA0</v>
          </cell>
          <cell r="C34" t="b">
            <v>0</v>
          </cell>
          <cell r="D34" t="str">
            <v>Low Cost Housing for Africa's Cities? The Impact of the Government Condominium S</v>
          </cell>
          <cell r="E34">
            <v>43523.476412037038</v>
          </cell>
          <cell r="F34" t="str">
            <v>0050Y000002G2LXQA0</v>
          </cell>
          <cell r="G34">
            <v>43609.998472222222</v>
          </cell>
          <cell r="H34" t="str">
            <v>0050Y000002G2VOQA0</v>
          </cell>
          <cell r="I34">
            <v>43609.998472222222</v>
          </cell>
          <cell r="K34">
            <v>43585.465555555558</v>
          </cell>
          <cell r="L34">
            <v>43585.465555555558</v>
          </cell>
          <cell r="N34" t="str">
            <v>-VETH</v>
          </cell>
          <cell r="O34" t="str">
            <v>-32300</v>
          </cell>
          <cell r="S34" t="b">
            <v>0</v>
          </cell>
          <cell r="T34" t="str">
            <v>0031v0000202LnsAAE</v>
          </cell>
          <cell r="U34" t="str">
            <v>0031v0000202M1gAAE</v>
          </cell>
          <cell r="V34" t="str">
            <v>0031v0000202M1lAAE</v>
          </cell>
          <cell r="W34" t="str">
            <v>3</v>
          </cell>
          <cell r="X34" t="b">
            <v>0</v>
          </cell>
          <cell r="Y34" t="str">
            <v>0031v0000202M2qAAE</v>
          </cell>
          <cell r="AA34">
            <v>104986</v>
          </cell>
          <cell r="AB34">
            <v>43131</v>
          </cell>
          <cell r="AE34" t="str">
            <v>Low Cost Housing for Africa's Cities? The Impact of the Government Condominium Scheme in Ethiopia.</v>
          </cell>
          <cell r="AF34" t="str">
            <v>CB</v>
          </cell>
          <cell r="AG34" t="str">
            <v>a1R1v00000AduMLEAZ</v>
          </cell>
          <cell r="AK34" t="str">
            <v>0031v0000202LNBAA2</v>
          </cell>
          <cell r="AL34" t="b">
            <v>0</v>
          </cell>
          <cell r="AM34" t="str">
            <v>Cities</v>
          </cell>
          <cell r="AN34" t="str">
            <v>Cities</v>
          </cell>
          <cell r="AP34">
            <v>104986</v>
          </cell>
          <cell r="AQ34">
            <v>43131</v>
          </cell>
          <cell r="AS34" t="str">
            <v>Phase II</v>
          </cell>
          <cell r="AT34" t="str">
            <v>Housing and Land Use</v>
          </cell>
          <cell r="AU34" t="str">
            <v>Cities</v>
          </cell>
          <cell r="AV34" t="str">
            <v>Country Programme</v>
          </cell>
          <cell r="AW34" t="str">
            <v>Ongoing</v>
          </cell>
          <cell r="AY34" t="str">
            <v>This project will measure the impacts of the Ethiopian government’s low-cost housing programme (the Integrated Housing Development Programme) on beneficiary households. In particular, the principal investigators will exploit the randomised lottery system by which housing is allocated through this programme to estimate the impacts of the housing on household outcomes such as household wealth, cash-flows, household composition and size, labour supply, earnings from home production, and health and education outcomes. In addition, other factors such as occupancy rates and resale and rental prices of condominiums will be measured. This will allow the principal investigators to measure the total cost-effectiveness of the current programme relative to the subsidy levels it currently receives, and will help to guide better housing policy in Ethiopia.</v>
          </cell>
          <cell r="AZ34">
            <v>42058</v>
          </cell>
          <cell r="BA34" t="str">
            <v>a1P1v000003d3HREAY</v>
          </cell>
          <cell r="BB34">
            <v>32</v>
          </cell>
          <cell r="BC34" t="str">
            <v>a1V1v0000036QSREA2</v>
          </cell>
          <cell r="BD34">
            <v>42156</v>
          </cell>
          <cell r="BH34" t="b">
            <v>0</v>
          </cell>
          <cell r="BJ34">
            <v>86458.11</v>
          </cell>
          <cell r="BM34" t="str">
            <v>Country Project Proposal</v>
          </cell>
          <cell r="BN34" t="str">
            <v>0TO1v000000LVsbGAG</v>
          </cell>
          <cell r="BO34">
            <v>1</v>
          </cell>
          <cell r="BP34" t="str">
            <v>0051v000005kYlxAAE</v>
          </cell>
          <cell r="BQ34" t="str">
            <v>DFID - Ethiopia</v>
          </cell>
          <cell r="BR34" t="str">
            <v>0011v000020m1FXAAY</v>
          </cell>
          <cell r="BS34" t="str">
            <v>Country Programme</v>
          </cell>
          <cell r="BT34" t="str">
            <v>DFID - Ethiopia</v>
          </cell>
          <cell r="BU34" t="str">
            <v>Department for International Development</v>
          </cell>
          <cell r="BV34" t="str">
            <v>VXX</v>
          </cell>
        </row>
        <row r="35">
          <cell r="A35" t="str">
            <v>32402</v>
          </cell>
          <cell r="B35" t="str">
            <v>0050Y000002G2LXQA0</v>
          </cell>
          <cell r="C35" t="b">
            <v>0</v>
          </cell>
          <cell r="D35" t="str">
            <v>Neighbourhood Effects and Social Capital in Urban Housing: Evidence from Random</v>
          </cell>
          <cell r="E35">
            <v>43523.476412037038</v>
          </cell>
          <cell r="F35" t="str">
            <v>0050Y000002G2LXQA0</v>
          </cell>
          <cell r="G35">
            <v>43609.998472222222</v>
          </cell>
          <cell r="H35" t="str">
            <v>0050Y000002G2VOQA0</v>
          </cell>
          <cell r="I35">
            <v>43609.998472222222</v>
          </cell>
          <cell r="K35">
            <v>43549.706828703704</v>
          </cell>
          <cell r="L35">
            <v>43549.706828703704</v>
          </cell>
          <cell r="N35" t="str">
            <v>-VETH</v>
          </cell>
          <cell r="O35" t="str">
            <v>-32402</v>
          </cell>
          <cell r="S35" t="b">
            <v>0</v>
          </cell>
          <cell r="T35" t="str">
            <v>0031v0000202Lr9AAE</v>
          </cell>
          <cell r="U35" t="str">
            <v>0031v0000202M1gAAE</v>
          </cell>
          <cell r="V35" t="str">
            <v>0031v0000202M1lAAE</v>
          </cell>
          <cell r="X35" t="b">
            <v>0</v>
          </cell>
          <cell r="Y35" t="str">
            <v>0031v0000202M2qAAE</v>
          </cell>
          <cell r="AA35">
            <v>20000</v>
          </cell>
          <cell r="AB35">
            <v>43008</v>
          </cell>
          <cell r="AE35" t="str">
            <v>Neighbourhood Effects and Social Capital in Urban Housing: Evidence from Random Neighbourhood Assignment</v>
          </cell>
          <cell r="AF35" t="str">
            <v>SPF</v>
          </cell>
          <cell r="AG35" t="str">
            <v>a1R1v00000AduMLEAZ</v>
          </cell>
          <cell r="AK35" t="str">
            <v>0031v0000202LNBAA2</v>
          </cell>
          <cell r="AL35" t="b">
            <v>0</v>
          </cell>
          <cell r="AM35" t="str">
            <v>Cities</v>
          </cell>
          <cell r="AN35" t="str">
            <v>Cities</v>
          </cell>
          <cell r="AP35">
            <v>20000</v>
          </cell>
          <cell r="AQ35">
            <v>43008</v>
          </cell>
          <cell r="AS35" t="str">
            <v>Phase II</v>
          </cell>
          <cell r="AT35" t="str">
            <v>Housing and Land Use</v>
          </cell>
          <cell r="AU35" t="str">
            <v>Cities</v>
          </cell>
          <cell r="AV35" t="str">
            <v>Country Programme</v>
          </cell>
          <cell r="AW35" t="str">
            <v>Ongoing</v>
          </cell>
          <cell r="AY35" t="str">
            <v>This small project will extend an on-going study on condominium housing in Addis Ababa (“Low cost housing for Africa’s Cities”). This project will exploit the random assignment of households to condominium sites and blocks to study the effects of neighbourhood composition and initial neighbourhood conditions on individual outcomes, as well as social behaviours and attitudes.</v>
          </cell>
          <cell r="AZ35">
            <v>1</v>
          </cell>
          <cell r="BA35" t="str">
            <v>a1P1v000003d3HREAY</v>
          </cell>
          <cell r="BB35">
            <v>16</v>
          </cell>
          <cell r="BC35" t="str">
            <v>a1V1v0000036QSSEA2</v>
          </cell>
          <cell r="BD35">
            <v>42522</v>
          </cell>
          <cell r="BH35" t="b">
            <v>0</v>
          </cell>
          <cell r="BJ35">
            <v>20000</v>
          </cell>
          <cell r="BM35" t="str">
            <v>Small Projects Facility</v>
          </cell>
          <cell r="BN35" t="str">
            <v>0TO1v000000LVscGAG</v>
          </cell>
          <cell r="BO35">
            <v>1</v>
          </cell>
          <cell r="BP35" t="str">
            <v>0051v000005kYlxAAE</v>
          </cell>
          <cell r="BQ35" t="str">
            <v>DFID - Ethiopia</v>
          </cell>
          <cell r="BR35" t="str">
            <v>0011v000020m1FXAAY</v>
          </cell>
          <cell r="BS35" t="str">
            <v>Country Programme</v>
          </cell>
          <cell r="BT35" t="str">
            <v>DFID - Ethiopia</v>
          </cell>
          <cell r="BU35" t="str">
            <v>Department for International Development</v>
          </cell>
          <cell r="BV35" t="str">
            <v>VXX</v>
          </cell>
        </row>
        <row r="36">
          <cell r="A36" t="str">
            <v>32411</v>
          </cell>
          <cell r="B36" t="str">
            <v>0050Y000002G2LXQA0</v>
          </cell>
          <cell r="C36" t="b">
            <v>0</v>
          </cell>
          <cell r="D36" t="str">
            <v>Electrification Effects on Firm Productivity in Ethiopia</v>
          </cell>
          <cell r="E36">
            <v>43534.638020833336</v>
          </cell>
          <cell r="F36" t="str">
            <v>0050Y000002G2LXQA0</v>
          </cell>
          <cell r="G36">
            <v>43609.998483796298</v>
          </cell>
          <cell r="H36" t="str">
            <v>0050Y000002G2VOQA0</v>
          </cell>
          <cell r="I36">
            <v>43609.998483796298</v>
          </cell>
          <cell r="K36">
            <v>43535.574953703705</v>
          </cell>
          <cell r="L36">
            <v>43535.574953703705</v>
          </cell>
          <cell r="N36" t="str">
            <v>-VETH</v>
          </cell>
          <cell r="O36" t="str">
            <v>-32411</v>
          </cell>
          <cell r="S36" t="b">
            <v>0</v>
          </cell>
          <cell r="T36" t="str">
            <v>0031v0000202LnsAAE</v>
          </cell>
          <cell r="U36" t="str">
            <v>0031v0000202M1gAAE</v>
          </cell>
          <cell r="V36" t="str">
            <v>0031v0000202M1lAAE</v>
          </cell>
          <cell r="X36" t="b">
            <v>0</v>
          </cell>
          <cell r="Y36" t="str">
            <v>0031v0000202M2qAAE</v>
          </cell>
          <cell r="AA36">
            <v>12389.95</v>
          </cell>
          <cell r="AB36">
            <v>43100</v>
          </cell>
          <cell r="AE36" t="str">
            <v>Electrification Effects on Firm Productivity in Ethiopia</v>
          </cell>
          <cell r="AF36" t="str">
            <v>SPF</v>
          </cell>
          <cell r="AG36" t="str">
            <v>a1R1v00000AduMLEAZ</v>
          </cell>
          <cell r="AK36" t="str">
            <v>0031v000021iL7UAAU</v>
          </cell>
          <cell r="AL36" t="b">
            <v>0</v>
          </cell>
          <cell r="AM36" t="str">
            <v>Energy</v>
          </cell>
          <cell r="AN36" t="str">
            <v>Energy</v>
          </cell>
          <cell r="AO36" t="str">
            <v>32411</v>
          </cell>
          <cell r="AP36">
            <v>12000</v>
          </cell>
          <cell r="AQ36">
            <v>43100</v>
          </cell>
          <cell r="AS36" t="str">
            <v>Phase II</v>
          </cell>
          <cell r="AT36" t="str">
            <v>Energy Access and Quality</v>
          </cell>
          <cell r="AU36" t="str">
            <v>Energy</v>
          </cell>
          <cell r="AV36" t="str">
            <v>Country Programme</v>
          </cell>
          <cell r="AW36" t="str">
            <v>Ongoing</v>
          </cell>
          <cell r="AY36" t="str">
            <v>To address the evidence gap in the literature and to support decision-makers in their energy investment prioritisation, this project attempts to estimate a causal effect of electrification on medium-sized and large firms&amp;#39; productivity in Ethiopia.
Measuring the extent of such productivity effects will equip policymakers with estimates of the growth contribution of firm electrification. Thereby, we contribute directly to the understanding of different electrification investments&amp;#39; welfare implications.
In particular, this project&amp;#39;s research design will uncover the causal effect of electrification on firms by exploiting spatial and temporal patterns in grid expansion in Ethiopia.</v>
          </cell>
          <cell r="AZ36">
            <v>42755</v>
          </cell>
          <cell r="BA36" t="str">
            <v>a1P1v000003d3HREAY</v>
          </cell>
          <cell r="BB36">
            <v>24</v>
          </cell>
          <cell r="BC36" t="str">
            <v>a1V1v0000036RZuEAM</v>
          </cell>
          <cell r="BD36">
            <v>42374</v>
          </cell>
          <cell r="BG36" t="str">
            <v>Firm Capabilities</v>
          </cell>
          <cell r="BH36" t="b">
            <v>0</v>
          </cell>
          <cell r="BJ36">
            <v>7729.11</v>
          </cell>
          <cell r="BM36" t="str">
            <v>Small Projects Facility</v>
          </cell>
          <cell r="BN36" t="str">
            <v>0TO1v000000LY7XGAW</v>
          </cell>
          <cell r="BO36">
            <v>1</v>
          </cell>
          <cell r="BP36" t="str">
            <v>0051v000005kYlxAAE</v>
          </cell>
          <cell r="BQ36" t="str">
            <v>DFID - Ethiopia</v>
          </cell>
          <cell r="BR36" t="str">
            <v>0011v000020m1FXAAY</v>
          </cell>
          <cell r="BS36" t="str">
            <v>Country Programme</v>
          </cell>
          <cell r="BT36" t="str">
            <v>DFID - Ethiopia</v>
          </cell>
          <cell r="BU36" t="str">
            <v>Department for International Development</v>
          </cell>
          <cell r="BV36" t="str">
            <v>VXX</v>
          </cell>
        </row>
        <row r="37">
          <cell r="A37" t="str">
            <v>32414</v>
          </cell>
          <cell r="B37" t="str">
            <v>0050Y000002G2LXQA0</v>
          </cell>
          <cell r="C37" t="b">
            <v>0</v>
          </cell>
          <cell r="D37" t="str">
            <v>Firm Credit and Financial Development: Evidence from the Management Practices ac</v>
          </cell>
          <cell r="E37">
            <v>43523.476412037038</v>
          </cell>
          <cell r="F37" t="str">
            <v>0050Y000002G2LXQA0</v>
          </cell>
          <cell r="G37">
            <v>43615.674247685187</v>
          </cell>
          <cell r="H37" t="str">
            <v>0051v000005kYlxAAE</v>
          </cell>
          <cell r="I37">
            <v>43615.674247685187</v>
          </cell>
          <cell r="K37">
            <v>43581.560034722221</v>
          </cell>
          <cell r="L37">
            <v>43581.560034722221</v>
          </cell>
          <cell r="N37" t="str">
            <v>-VETH</v>
          </cell>
          <cell r="O37" t="str">
            <v>-32414</v>
          </cell>
          <cell r="S37" t="b">
            <v>0</v>
          </cell>
          <cell r="T37" t="str">
            <v>0031v0000202LnsAAE</v>
          </cell>
          <cell r="U37" t="str">
            <v>0031v0000202M1gAAE</v>
          </cell>
          <cell r="V37" t="str">
            <v>0031v0000202M1lAAE</v>
          </cell>
          <cell r="W37" t="str">
            <v>6</v>
          </cell>
          <cell r="X37" t="b">
            <v>0</v>
          </cell>
          <cell r="Y37" t="str">
            <v>0031v0000202M2qAAE</v>
          </cell>
          <cell r="AA37">
            <v>35768</v>
          </cell>
          <cell r="AB37">
            <v>43312</v>
          </cell>
          <cell r="AE37" t="str">
            <v>Firm Credit and Financial Development: Evidence from the Management Practices across the Universe of Ethiopian Bank Branches</v>
          </cell>
          <cell r="AF37" t="str">
            <v>CB</v>
          </cell>
          <cell r="AG37" t="str">
            <v>a1R1v00000AduMLEAZ</v>
          </cell>
          <cell r="AK37" t="str">
            <v>0031v0000202M3VAAU</v>
          </cell>
          <cell r="AL37" t="b">
            <v>0</v>
          </cell>
          <cell r="AM37" t="str">
            <v>Firms - Firm Capabilities</v>
          </cell>
          <cell r="AN37" t="str">
            <v>Firm Capabilities</v>
          </cell>
          <cell r="AP37">
            <v>38433</v>
          </cell>
          <cell r="AQ37">
            <v>43312</v>
          </cell>
          <cell r="AS37" t="str">
            <v>Phase II</v>
          </cell>
          <cell r="AT37" t="str">
            <v>Large Firms and Industrialisation</v>
          </cell>
          <cell r="AU37" t="str">
            <v>Firm Capabilities</v>
          </cell>
          <cell r="AV37" t="str">
            <v>Country Programme</v>
          </cell>
          <cell r="AW37" t="str">
            <v>Closed</v>
          </cell>
          <cell r="AZ37">
            <v>42811</v>
          </cell>
          <cell r="BA37" t="str">
            <v>a1P1v000003d3HREAY</v>
          </cell>
          <cell r="BB37">
            <v>11</v>
          </cell>
          <cell r="BC37" t="str">
            <v>a1V1v0000036QSTEA2</v>
          </cell>
          <cell r="BD37">
            <v>42979</v>
          </cell>
          <cell r="BH37" t="b">
            <v>0</v>
          </cell>
          <cell r="BJ37">
            <v>38433</v>
          </cell>
          <cell r="BM37" t="str">
            <v>Country Project Proposal</v>
          </cell>
          <cell r="BN37" t="str">
            <v>0TO1v000000LVsdGAG</v>
          </cell>
          <cell r="BO37">
            <v>1</v>
          </cell>
          <cell r="BP37" t="str">
            <v>0051v000005kYlxAAE</v>
          </cell>
          <cell r="BQ37" t="str">
            <v>DFID - Ethiopia</v>
          </cell>
          <cell r="BR37" t="str">
            <v>0011v000020m1FXAAY</v>
          </cell>
          <cell r="BS37" t="str">
            <v>Country Programme</v>
          </cell>
          <cell r="BT37" t="str">
            <v>DFID - Ethiopia</v>
          </cell>
          <cell r="BU37" t="str">
            <v>Department for International Development</v>
          </cell>
          <cell r="BV37" t="str">
            <v>VXX</v>
          </cell>
        </row>
        <row r="38">
          <cell r="A38" t="str">
            <v>32415</v>
          </cell>
          <cell r="B38" t="str">
            <v>0050Y000002G2LXQA0</v>
          </cell>
          <cell r="C38" t="b">
            <v>0</v>
          </cell>
          <cell r="D38" t="str">
            <v>Neighbourhood Communities, Social Interactions and Public Goods</v>
          </cell>
          <cell r="E38">
            <v>43523.476412037038</v>
          </cell>
          <cell r="F38" t="str">
            <v>0050Y000002G2LXQA0</v>
          </cell>
          <cell r="G38">
            <v>43609.998472222222</v>
          </cell>
          <cell r="H38" t="str">
            <v>0050Y000002G2VOQA0</v>
          </cell>
          <cell r="I38">
            <v>43609.998472222222</v>
          </cell>
          <cell r="K38">
            <v>43527.703379629631</v>
          </cell>
          <cell r="L38">
            <v>43527.703379629631</v>
          </cell>
          <cell r="N38" t="str">
            <v>-VETH</v>
          </cell>
          <cell r="O38" t="str">
            <v>-32415</v>
          </cell>
          <cell r="S38" t="b">
            <v>0</v>
          </cell>
          <cell r="T38" t="str">
            <v>0031v0000202LnsAAE</v>
          </cell>
          <cell r="U38" t="str">
            <v>0031v0000202M1gAAE</v>
          </cell>
          <cell r="V38" t="str">
            <v>0031v0000202M1lAAE</v>
          </cell>
          <cell r="W38" t="str">
            <v>6</v>
          </cell>
          <cell r="X38" t="b">
            <v>0</v>
          </cell>
          <cell r="Y38" t="str">
            <v>0031v0000202M2qAAE</v>
          </cell>
          <cell r="AA38">
            <v>15070</v>
          </cell>
          <cell r="AB38">
            <v>43343</v>
          </cell>
          <cell r="AE38" t="str">
            <v>Neighbourhood Communities, Social Interactions and Public Goods</v>
          </cell>
          <cell r="AF38" t="str">
            <v>CB</v>
          </cell>
          <cell r="AG38" t="str">
            <v>a1R1v00000AduMLEAZ</v>
          </cell>
          <cell r="AK38" t="str">
            <v>0031v0000202M3nAAE</v>
          </cell>
          <cell r="AL38" t="b">
            <v>0</v>
          </cell>
          <cell r="AM38" t="str">
            <v>State - State Capabilities</v>
          </cell>
          <cell r="AN38" t="str">
            <v>State Effectiveness</v>
          </cell>
          <cell r="AP38">
            <v>15070</v>
          </cell>
          <cell r="AQ38">
            <v>43343</v>
          </cell>
          <cell r="AS38" t="str">
            <v>Phase II</v>
          </cell>
          <cell r="AT38" t="str">
            <v>Accountability and Political Economy</v>
          </cell>
          <cell r="AU38" t="str">
            <v>State Effectiveness</v>
          </cell>
          <cell r="AV38" t="str">
            <v>Country Programme</v>
          </cell>
          <cell r="AW38" t="str">
            <v>Ongoing</v>
          </cell>
          <cell r="AZ38">
            <v>42811</v>
          </cell>
          <cell r="BA38" t="str">
            <v>a1P1v000003d3HREAY</v>
          </cell>
          <cell r="BB38">
            <v>16</v>
          </cell>
          <cell r="BC38" t="str">
            <v>a1V1v0000036QSUEA2</v>
          </cell>
          <cell r="BD38">
            <v>42856</v>
          </cell>
          <cell r="BH38" t="b">
            <v>0</v>
          </cell>
          <cell r="BJ38">
            <v>9042</v>
          </cell>
          <cell r="BM38" t="str">
            <v>Country Project Proposal</v>
          </cell>
          <cell r="BN38" t="str">
            <v>0TO1v000000LVseGAG</v>
          </cell>
          <cell r="BO38">
            <v>1</v>
          </cell>
          <cell r="BP38" t="str">
            <v>0051v000005kYlxAAE</v>
          </cell>
          <cell r="BQ38" t="str">
            <v>DFID - Ethiopia</v>
          </cell>
          <cell r="BR38" t="str">
            <v>0011v000020m1FXAAY</v>
          </cell>
          <cell r="BS38" t="str">
            <v>Country Programme</v>
          </cell>
          <cell r="BT38" t="str">
            <v>DFID - Ethiopia</v>
          </cell>
          <cell r="BU38" t="str">
            <v>Department for International Development</v>
          </cell>
          <cell r="BV38" t="str">
            <v>VXX</v>
          </cell>
        </row>
        <row r="39">
          <cell r="A39" t="str">
            <v>32416</v>
          </cell>
          <cell r="B39" t="str">
            <v>0050Y000002G2LXQA0</v>
          </cell>
          <cell r="C39" t="b">
            <v>0</v>
          </cell>
          <cell r="D39" t="str">
            <v>The implications of worker, match and firm heterogeneity for unemployment and se</v>
          </cell>
          <cell r="E39">
            <v>43523.476412037038</v>
          </cell>
          <cell r="F39" t="str">
            <v>0050Y000002G2LXQA0</v>
          </cell>
          <cell r="G39">
            <v>43609.998472222222</v>
          </cell>
          <cell r="H39" t="str">
            <v>0050Y000002G2VOQA0</v>
          </cell>
          <cell r="I39">
            <v>43609.998472222222</v>
          </cell>
          <cell r="K39">
            <v>43564.458807870367</v>
          </cell>
          <cell r="L39">
            <v>43564.458807870367</v>
          </cell>
          <cell r="N39" t="str">
            <v>-VETH</v>
          </cell>
          <cell r="O39" t="str">
            <v>-32416</v>
          </cell>
          <cell r="S39" t="b">
            <v>0</v>
          </cell>
          <cell r="T39" t="str">
            <v>0031v0000202Lr9AAE</v>
          </cell>
          <cell r="U39" t="str">
            <v>0031v0000202M1gAAE</v>
          </cell>
          <cell r="V39" t="str">
            <v>0031v0000202M1lAAE</v>
          </cell>
          <cell r="W39" t="str">
            <v>6</v>
          </cell>
          <cell r="X39" t="b">
            <v>0</v>
          </cell>
          <cell r="Y39" t="str">
            <v>0031v0000202M2qAAE</v>
          </cell>
          <cell r="AA39">
            <v>22976</v>
          </cell>
          <cell r="AB39">
            <v>43373</v>
          </cell>
          <cell r="AE39" t="str">
            <v>The implications of worker, match and firm heterogeneity for unemployment and self-employment in Ethiopia</v>
          </cell>
          <cell r="AF39" t="str">
            <v>CB</v>
          </cell>
          <cell r="AG39" t="str">
            <v>a1R1v00000AduMLEAZ</v>
          </cell>
          <cell r="AK39" t="str">
            <v>0031v0000202LWKAA2</v>
          </cell>
          <cell r="AL39" t="b">
            <v>0</v>
          </cell>
          <cell r="AM39" t="str">
            <v>Cities</v>
          </cell>
          <cell r="AN39" t="str">
            <v>Cities</v>
          </cell>
          <cell r="AP39">
            <v>22976</v>
          </cell>
          <cell r="AQ39">
            <v>43373</v>
          </cell>
          <cell r="AS39" t="str">
            <v>Phase II</v>
          </cell>
          <cell r="AT39" t="str">
            <v>Infrastructure,Transportation &amp; Service Provision</v>
          </cell>
          <cell r="AU39" t="str">
            <v>Cities</v>
          </cell>
          <cell r="AV39" t="str">
            <v>Country Programme</v>
          </cell>
          <cell r="AW39" t="str">
            <v>Ongoing</v>
          </cell>
          <cell r="AZ39">
            <v>42811</v>
          </cell>
          <cell r="BA39" t="str">
            <v>a1P1v000003d3HREAY</v>
          </cell>
          <cell r="BB39">
            <v>15</v>
          </cell>
          <cell r="BC39" t="str">
            <v>a1V1v0000036QSVEA2</v>
          </cell>
          <cell r="BD39">
            <v>42912</v>
          </cell>
          <cell r="BF39" t="str">
            <v>Small Firms and Entrepreneurs</v>
          </cell>
          <cell r="BG39" t="str">
            <v>Firm Capabilities</v>
          </cell>
          <cell r="BH39" t="b">
            <v>0</v>
          </cell>
          <cell r="BJ39">
            <v>9150</v>
          </cell>
          <cell r="BM39" t="str">
            <v>Country Project Proposal</v>
          </cell>
          <cell r="BN39" t="str">
            <v>0TO1v000000LVsfGAG</v>
          </cell>
          <cell r="BO39">
            <v>1</v>
          </cell>
          <cell r="BP39" t="str">
            <v>0051v000005kYlxAAE</v>
          </cell>
          <cell r="BQ39" t="str">
            <v>DFID - Ethiopia</v>
          </cell>
          <cell r="BR39" t="str">
            <v>0011v000020m1FXAAY</v>
          </cell>
          <cell r="BS39" t="str">
            <v>Country Programme</v>
          </cell>
          <cell r="BT39" t="str">
            <v>DFID - Ethiopia</v>
          </cell>
          <cell r="BU39" t="str">
            <v>Department for International Development</v>
          </cell>
          <cell r="BV39" t="str">
            <v>VXX</v>
          </cell>
        </row>
        <row r="40">
          <cell r="A40" t="str">
            <v>32418</v>
          </cell>
          <cell r="B40" t="str">
            <v>0050Y000002G2LXQA0</v>
          </cell>
          <cell r="C40" t="b">
            <v>0</v>
          </cell>
          <cell r="D40" t="str">
            <v>Measuring management practices in Ethiopian firms: Module for the CSA manufactur</v>
          </cell>
          <cell r="E40">
            <v>43523.476412037038</v>
          </cell>
          <cell r="F40" t="str">
            <v>0050Y000002G2LXQA0</v>
          </cell>
          <cell r="G40">
            <v>43609.998472222222</v>
          </cell>
          <cell r="H40" t="str">
            <v>0050Y000002G2VOQA0</v>
          </cell>
          <cell r="I40">
            <v>43609.998472222222</v>
          </cell>
          <cell r="K40">
            <v>43527.703379629631</v>
          </cell>
          <cell r="L40">
            <v>43527.703379629631</v>
          </cell>
          <cell r="N40" t="str">
            <v>-VETH</v>
          </cell>
          <cell r="O40" t="str">
            <v>-32418</v>
          </cell>
          <cell r="S40" t="b">
            <v>0</v>
          </cell>
          <cell r="T40" t="str">
            <v>0031v0000202LnsAAE</v>
          </cell>
          <cell r="U40" t="str">
            <v>0031v0000202M1gAAE</v>
          </cell>
          <cell r="V40" t="str">
            <v>0031v0000202M1lAAE</v>
          </cell>
          <cell r="X40" t="b">
            <v>0</v>
          </cell>
          <cell r="Y40" t="str">
            <v>0031v0000202M2qAAE</v>
          </cell>
          <cell r="AA40">
            <v>42086</v>
          </cell>
          <cell r="AB40">
            <v>43373</v>
          </cell>
          <cell r="AE40" t="str">
            <v>Measuring management practices in Ethiopian firms: Module for the CSA manufacturing survey of medium and large enterprises</v>
          </cell>
          <cell r="AF40" t="str">
            <v>Off-Cycle</v>
          </cell>
          <cell r="AG40" t="str">
            <v>a1R1v00000AduMLEAZ</v>
          </cell>
          <cell r="AK40" t="str">
            <v>0031v0000202LhZAAU</v>
          </cell>
          <cell r="AL40" t="b">
            <v>0</v>
          </cell>
          <cell r="AM40" t="str">
            <v>Firms - Firm Capabilities</v>
          </cell>
          <cell r="AN40" t="str">
            <v>Firm Capabilities</v>
          </cell>
          <cell r="AP40">
            <v>42432.5</v>
          </cell>
          <cell r="AQ40">
            <v>43373</v>
          </cell>
          <cell r="AS40" t="str">
            <v>Phase II</v>
          </cell>
          <cell r="AT40" t="str">
            <v>Small Firms and Entrepreneurs</v>
          </cell>
          <cell r="AU40" t="str">
            <v>Firm Capabilities</v>
          </cell>
          <cell r="AV40" t="str">
            <v>Country Programme</v>
          </cell>
          <cell r="AW40" t="str">
            <v>Ongoing</v>
          </cell>
          <cell r="AY40" t="str">
            <v>This project is effectively an important add-on to project 32413 to merge survey data from the Central Statistical Authority &amp;#39;s Census of Medium and Large Enterprises.  It will allow the research team to examine some of the sources of variation in productivity across firms. The work involves adding a survey moduleinlcuding questions regarding management practices and uncertainties such as access to letter credit.</v>
          </cell>
          <cell r="AZ40">
            <v>1</v>
          </cell>
          <cell r="BA40" t="str">
            <v>a1P1v000003d3HREAY</v>
          </cell>
          <cell r="BB40">
            <v>9</v>
          </cell>
          <cell r="BC40" t="str">
            <v>a1V1v0000036QSWEA2</v>
          </cell>
          <cell r="BD40">
            <v>43109</v>
          </cell>
          <cell r="BH40" t="b">
            <v>0</v>
          </cell>
          <cell r="BJ40">
            <v>38190</v>
          </cell>
          <cell r="BM40" t="str">
            <v>Country Project Proposal</v>
          </cell>
          <cell r="BN40" t="str">
            <v>0TO1v000000LVsgGAG</v>
          </cell>
          <cell r="BO40">
            <v>1</v>
          </cell>
          <cell r="BP40" t="str">
            <v>0051v000005kYlxAAE</v>
          </cell>
          <cell r="BQ40" t="str">
            <v>DFID - Ethiopia</v>
          </cell>
          <cell r="BR40" t="str">
            <v>0011v000020m1FXAAY</v>
          </cell>
          <cell r="BS40" t="str">
            <v>Country Programme</v>
          </cell>
          <cell r="BT40" t="str">
            <v>DFID - Ethiopia</v>
          </cell>
          <cell r="BU40" t="str">
            <v>Department for International Development</v>
          </cell>
          <cell r="BV40" t="str">
            <v>VXX</v>
          </cell>
        </row>
        <row r="41">
          <cell r="A41" t="str">
            <v>32420</v>
          </cell>
          <cell r="B41" t="str">
            <v>0050Y000002G2LXQA0</v>
          </cell>
          <cell r="C41" t="b">
            <v>0</v>
          </cell>
          <cell r="D41" t="str">
            <v>Job Flows and Labor Mobility in Sub-Saharan Africa: The Case of Ethiopia</v>
          </cell>
          <cell r="E41">
            <v>43523.476412037038</v>
          </cell>
          <cell r="F41" t="str">
            <v>0050Y000002G2LXQA0</v>
          </cell>
          <cell r="G41">
            <v>43609.998472222222</v>
          </cell>
          <cell r="H41" t="str">
            <v>0050Y000002G2VOQA0</v>
          </cell>
          <cell r="I41">
            <v>43609.998472222222</v>
          </cell>
          <cell r="K41">
            <v>43581.560949074075</v>
          </cell>
          <cell r="L41">
            <v>43581.560949074075</v>
          </cell>
          <cell r="N41" t="str">
            <v>-VETH</v>
          </cell>
          <cell r="O41" t="str">
            <v>-32420</v>
          </cell>
          <cell r="S41" t="b">
            <v>0</v>
          </cell>
          <cell r="T41" t="str">
            <v>0031v0000202Lr9AAE</v>
          </cell>
          <cell r="U41" t="str">
            <v>0031v0000202M1gAAE</v>
          </cell>
          <cell r="V41" t="str">
            <v>0031v0000202M1lAAE</v>
          </cell>
          <cell r="X41" t="b">
            <v>0</v>
          </cell>
          <cell r="Y41" t="str">
            <v>0031v0000202M2qAAE</v>
          </cell>
          <cell r="AA41">
            <v>20000</v>
          </cell>
          <cell r="AB41">
            <v>43373</v>
          </cell>
          <cell r="AE41" t="str">
            <v>Job Flows and Labor Mobility in Sub-Saharan Africa: The Case of Ethiopia</v>
          </cell>
          <cell r="AF41" t="str">
            <v>SPF</v>
          </cell>
          <cell r="AG41" t="str">
            <v>a1R1v00000AduMLEAZ</v>
          </cell>
          <cell r="AK41" t="str">
            <v>0031v0000202Lb7AAE</v>
          </cell>
          <cell r="AL41" t="b">
            <v>0</v>
          </cell>
          <cell r="AM41" t="str">
            <v>Firms - Human Capital</v>
          </cell>
          <cell r="AN41" t="str">
            <v>Firm Capabilities</v>
          </cell>
          <cell r="AP41">
            <v>20000</v>
          </cell>
          <cell r="AQ41">
            <v>43373</v>
          </cell>
          <cell r="AS41" t="str">
            <v>Phase II</v>
          </cell>
          <cell r="AT41" t="str">
            <v>Labour Markets and Training</v>
          </cell>
          <cell r="AU41" t="str">
            <v>Firm Capabilities</v>
          </cell>
          <cell r="AV41" t="str">
            <v>Country Programme</v>
          </cell>
          <cell r="AW41" t="str">
            <v>Ongoing</v>
          </cell>
          <cell r="AZ41">
            <v>1</v>
          </cell>
          <cell r="BA41" t="str">
            <v>a1P1v000003d3HREAY</v>
          </cell>
          <cell r="BB41">
            <v>9</v>
          </cell>
          <cell r="BC41" t="str">
            <v>a1V1v0000036QSXEA2</v>
          </cell>
          <cell r="BD41">
            <v>43101</v>
          </cell>
          <cell r="BH41" t="b">
            <v>0</v>
          </cell>
          <cell r="BJ41">
            <v>10600</v>
          </cell>
          <cell r="BM41" t="str">
            <v>Small Projects Facility</v>
          </cell>
          <cell r="BN41" t="str">
            <v>0TO1v000000LVshGAG</v>
          </cell>
          <cell r="BO41">
            <v>1</v>
          </cell>
          <cell r="BP41" t="str">
            <v>0051v000005kYlxAAE</v>
          </cell>
          <cell r="BQ41" t="str">
            <v>DFID - Ethiopia</v>
          </cell>
          <cell r="BR41" t="str">
            <v>0011v000020m1FXAAY</v>
          </cell>
          <cell r="BS41" t="str">
            <v>Country Programme</v>
          </cell>
          <cell r="BT41" t="str">
            <v>DFID - Ethiopia</v>
          </cell>
          <cell r="BU41" t="str">
            <v>Department for International Development</v>
          </cell>
          <cell r="BV41" t="str">
            <v>VXX</v>
          </cell>
        </row>
        <row r="42">
          <cell r="A42" t="str">
            <v>32422</v>
          </cell>
          <cell r="B42" t="str">
            <v>0050Y000002G2LXQA0</v>
          </cell>
          <cell r="C42" t="b">
            <v>0</v>
          </cell>
          <cell r="D42" t="str">
            <v>Hawassa Industrial Park Administrative Data Collection Support</v>
          </cell>
          <cell r="E42">
            <v>43523.476412037038</v>
          </cell>
          <cell r="F42" t="str">
            <v>0050Y000002G2LXQA0</v>
          </cell>
          <cell r="G42">
            <v>43609.998472222222</v>
          </cell>
          <cell r="H42" t="str">
            <v>0050Y000002G2VOQA0</v>
          </cell>
          <cell r="I42">
            <v>43609.998472222222</v>
          </cell>
          <cell r="J42">
            <v>43564</v>
          </cell>
          <cell r="K42">
            <v>43580.638483796298</v>
          </cell>
          <cell r="L42">
            <v>43580.638483796298</v>
          </cell>
          <cell r="N42" t="str">
            <v>-VETH</v>
          </cell>
          <cell r="O42" t="str">
            <v>-32422</v>
          </cell>
          <cell r="S42" t="b">
            <v>0</v>
          </cell>
          <cell r="T42" t="str">
            <v>0031v0000202LnsAAE</v>
          </cell>
          <cell r="U42" t="str">
            <v>0031v0000202M1gAAE</v>
          </cell>
          <cell r="V42" t="str">
            <v>0031v0000202M1lAAE</v>
          </cell>
          <cell r="X42" t="b">
            <v>0</v>
          </cell>
          <cell r="Y42" t="str">
            <v>0031v0000202M2qAAE</v>
          </cell>
          <cell r="AA42">
            <v>16023</v>
          </cell>
          <cell r="AB42">
            <v>43465</v>
          </cell>
          <cell r="AE42" t="str">
            <v>Hawassa Industrial Park Administrative Data Collection Support</v>
          </cell>
          <cell r="AF42" t="str">
            <v>SPF</v>
          </cell>
          <cell r="AG42" t="str">
            <v>a1R1v00000AduMLEAZ</v>
          </cell>
          <cell r="AK42" t="str">
            <v>0031v0000202LdlAAE</v>
          </cell>
          <cell r="AL42" t="b">
            <v>0</v>
          </cell>
          <cell r="AM42" t="str">
            <v>Firms - Firm Capabilities</v>
          </cell>
          <cell r="AN42" t="str">
            <v>Firm Capabilities</v>
          </cell>
          <cell r="AP42">
            <v>19975.68</v>
          </cell>
          <cell r="AQ42">
            <v>43465</v>
          </cell>
          <cell r="AS42" t="str">
            <v>Phase II</v>
          </cell>
          <cell r="AT42" t="str">
            <v>Large Firms and Industrialisation</v>
          </cell>
          <cell r="AU42" t="str">
            <v>Firm Capabilities</v>
          </cell>
          <cell r="AV42" t="str">
            <v>Country Programme</v>
          </cell>
          <cell r="AW42" t="str">
            <v>Ongoing</v>
          </cell>
          <cell r="AZ42">
            <v>1</v>
          </cell>
          <cell r="BA42" t="str">
            <v>a1P1v000003d3HREAY</v>
          </cell>
          <cell r="BB42">
            <v>7</v>
          </cell>
          <cell r="BC42" t="str">
            <v>a1V1v0000036QSaEAM</v>
          </cell>
          <cell r="BD42">
            <v>43252</v>
          </cell>
          <cell r="BH42" t="b">
            <v>0</v>
          </cell>
          <cell r="BJ42">
            <v>16771.400000000001</v>
          </cell>
          <cell r="BM42" t="str">
            <v>Small Projects Facility</v>
          </cell>
          <cell r="BN42" t="str">
            <v>0TO1v000000LVsiGAG</v>
          </cell>
          <cell r="BO42">
            <v>1</v>
          </cell>
          <cell r="BP42" t="str">
            <v>0051v000005kYlxAAE</v>
          </cell>
          <cell r="BQ42" t="str">
            <v>DFID - Ethiopia</v>
          </cell>
          <cell r="BR42" t="str">
            <v>0011v000020m1FXAAY</v>
          </cell>
          <cell r="BS42" t="str">
            <v>Country Programme</v>
          </cell>
          <cell r="BT42" t="str">
            <v>DFID - Ethiopia</v>
          </cell>
          <cell r="BU42" t="str">
            <v>Department for International Development</v>
          </cell>
          <cell r="BV42" t="str">
            <v>VXX</v>
          </cell>
        </row>
        <row r="43">
          <cell r="A43" t="str">
            <v>32424</v>
          </cell>
          <cell r="B43" t="str">
            <v>0050Y000002G2LXQA0</v>
          </cell>
          <cell r="C43" t="b">
            <v>0</v>
          </cell>
          <cell r="D43" t="str">
            <v>Exchange Rate Shocks and Firm Behaviour: Evidence from Ethiopia and Uganda</v>
          </cell>
          <cell r="E43">
            <v>43534.638020833336</v>
          </cell>
          <cell r="F43" t="str">
            <v>0050Y000002G2LXQA0</v>
          </cell>
          <cell r="G43">
            <v>43609.998483796298</v>
          </cell>
          <cell r="H43" t="str">
            <v>0050Y000002G2VOQA0</v>
          </cell>
          <cell r="I43">
            <v>43609.998483796298</v>
          </cell>
          <cell r="K43">
            <v>43557.667824074073</v>
          </cell>
          <cell r="L43">
            <v>43557.667824074073</v>
          </cell>
          <cell r="N43" t="str">
            <v>-VETH</v>
          </cell>
          <cell r="O43" t="str">
            <v>-32424</v>
          </cell>
          <cell r="S43" t="b">
            <v>0</v>
          </cell>
          <cell r="T43" t="str">
            <v>0031v0000202Lr9AAE</v>
          </cell>
          <cell r="U43" t="str">
            <v>0031v0000202M1gAAE</v>
          </cell>
          <cell r="V43" t="str">
            <v>0031v0000202M1lAAE</v>
          </cell>
          <cell r="W43" t="str">
            <v>S18</v>
          </cell>
          <cell r="X43" t="b">
            <v>0</v>
          </cell>
          <cell r="Y43" t="str">
            <v>0031v0000202M2qAAE</v>
          </cell>
          <cell r="AA43">
            <v>20820</v>
          </cell>
          <cell r="AB43">
            <v>43646</v>
          </cell>
          <cell r="AE43" t="str">
            <v>Exchange Rate Shocks and Firm Behaviour: Evidence from Ethiopia and Uganda</v>
          </cell>
          <cell r="AF43" t="str">
            <v>CB</v>
          </cell>
          <cell r="AG43" t="str">
            <v>a1R1v00000AduMLEAZ</v>
          </cell>
          <cell r="AK43" t="str">
            <v>0031v0000202LhZAAU</v>
          </cell>
          <cell r="AL43" t="b">
            <v>0</v>
          </cell>
          <cell r="AM43" t="str">
            <v>Firms - Firm Capabilities</v>
          </cell>
          <cell r="AN43" t="str">
            <v>Firm Capabilities</v>
          </cell>
          <cell r="AO43" t="str">
            <v>32424</v>
          </cell>
          <cell r="AP43">
            <v>21020</v>
          </cell>
          <cell r="AS43" t="str">
            <v>Phase II</v>
          </cell>
          <cell r="AT43" t="str">
            <v>Trade and Investment</v>
          </cell>
          <cell r="AU43" t="str">
            <v>Firm Capabilities</v>
          </cell>
          <cell r="AV43" t="str">
            <v>Country Programme</v>
          </cell>
          <cell r="AW43" t="str">
            <v>Ongoing</v>
          </cell>
          <cell r="AZ43">
            <v>43411</v>
          </cell>
          <cell r="BA43" t="str">
            <v>a1P1v000003d3HREAY</v>
          </cell>
          <cell r="BB43">
            <v>9</v>
          </cell>
          <cell r="BC43" t="str">
            <v>a1V1v0000036RZvEAM</v>
          </cell>
          <cell r="BD43">
            <v>43374</v>
          </cell>
          <cell r="BH43" t="b">
            <v>0</v>
          </cell>
          <cell r="BJ43">
            <v>0</v>
          </cell>
          <cell r="BM43" t="str">
            <v>Country Project Proposal</v>
          </cell>
          <cell r="BN43" t="str">
            <v>0TO1v000000LY7YGAW</v>
          </cell>
          <cell r="BO43">
            <v>1</v>
          </cell>
          <cell r="BP43" t="str">
            <v>0051v000005kYlxAAE</v>
          </cell>
          <cell r="BQ43" t="str">
            <v>DFID - Ethiopia</v>
          </cell>
          <cell r="BR43" t="str">
            <v>0011v000020m1FXAAY</v>
          </cell>
          <cell r="BS43" t="str">
            <v>Country Programme</v>
          </cell>
          <cell r="BT43" t="str">
            <v>DFID - Ethiopia</v>
          </cell>
          <cell r="BU43" t="str">
            <v>Department for International Development</v>
          </cell>
          <cell r="BV43" t="str">
            <v>VXX</v>
          </cell>
        </row>
        <row r="44">
          <cell r="A44" t="str">
            <v>32425</v>
          </cell>
          <cell r="B44" t="str">
            <v>0050Y000002G2LXQA0</v>
          </cell>
          <cell r="C44" t="b">
            <v>0</v>
          </cell>
          <cell r="D44" t="str">
            <v>Formal Hiring Practices, Firm Growth, and Inclusive Labour Markets</v>
          </cell>
          <cell r="E44">
            <v>43523.476412037038</v>
          </cell>
          <cell r="F44" t="str">
            <v>0050Y000002G2LXQA0</v>
          </cell>
          <cell r="G44">
            <v>43609.998472222222</v>
          </cell>
          <cell r="H44" t="str">
            <v>0050Y000002G2VOQA0</v>
          </cell>
          <cell r="I44">
            <v>43609.998472222222</v>
          </cell>
          <cell r="K44">
            <v>43527.703379629631</v>
          </cell>
          <cell r="L44">
            <v>43527.703379629631</v>
          </cell>
          <cell r="N44" t="str">
            <v>-VETH</v>
          </cell>
          <cell r="O44" t="str">
            <v>-32425</v>
          </cell>
          <cell r="S44" t="b">
            <v>0</v>
          </cell>
          <cell r="T44" t="str">
            <v>0031v0000202Lr9AAE</v>
          </cell>
          <cell r="U44" t="str">
            <v>0031v0000202M1gAAE</v>
          </cell>
          <cell r="V44" t="str">
            <v>0031v0000202M1lAAE</v>
          </cell>
          <cell r="W44" t="str">
            <v>S18</v>
          </cell>
          <cell r="X44" t="b">
            <v>0</v>
          </cell>
          <cell r="Y44" t="str">
            <v>0031v0000202M2qAAE</v>
          </cell>
          <cell r="AA44">
            <v>49869</v>
          </cell>
          <cell r="AB44">
            <v>43646</v>
          </cell>
          <cell r="AE44" t="str">
            <v>Formal Hiring Practices, Firm Growth, and Inclusive Labour Markets</v>
          </cell>
          <cell r="AF44" t="str">
            <v>CB</v>
          </cell>
          <cell r="AG44" t="str">
            <v>a1R1v00000AduMLEAZ</v>
          </cell>
          <cell r="AK44" t="str">
            <v>0031v0000202LbCAAU</v>
          </cell>
          <cell r="AL44" t="b">
            <v>0</v>
          </cell>
          <cell r="AM44" t="str">
            <v>Firms - Firm Capabilities</v>
          </cell>
          <cell r="AN44" t="str">
            <v>Firm Capabilities</v>
          </cell>
          <cell r="AP44">
            <v>49822.6</v>
          </cell>
          <cell r="AQ44">
            <v>43646</v>
          </cell>
          <cell r="AS44" t="str">
            <v>Phase II</v>
          </cell>
          <cell r="AT44" t="str">
            <v>Labour Markets and Training</v>
          </cell>
          <cell r="AU44" t="str">
            <v>Firm Capabilities</v>
          </cell>
          <cell r="AV44" t="str">
            <v>Country Programme</v>
          </cell>
          <cell r="AW44" t="str">
            <v>Ongoing</v>
          </cell>
          <cell r="AZ44">
            <v>43411</v>
          </cell>
          <cell r="BA44" t="str">
            <v>a1P1v000003d3HREAY</v>
          </cell>
          <cell r="BB44">
            <v>8</v>
          </cell>
          <cell r="BC44" t="str">
            <v>a1V1v0000036QSbEAM</v>
          </cell>
          <cell r="BD44">
            <v>43405</v>
          </cell>
          <cell r="BH44" t="b">
            <v>0</v>
          </cell>
          <cell r="BJ44">
            <v>39859</v>
          </cell>
          <cell r="BM44" t="str">
            <v>Country Project Proposal</v>
          </cell>
          <cell r="BN44" t="str">
            <v>0TO1v000000LVsjGAG</v>
          </cell>
          <cell r="BO44">
            <v>1</v>
          </cell>
          <cell r="BP44" t="str">
            <v>0051v000005kYlxAAE</v>
          </cell>
          <cell r="BQ44" t="str">
            <v>DFID - Ethiopia</v>
          </cell>
          <cell r="BR44" t="str">
            <v>0011v000020m1FXAAY</v>
          </cell>
          <cell r="BS44" t="str">
            <v>Country Programme</v>
          </cell>
          <cell r="BT44" t="str">
            <v>DFID - Ethiopia</v>
          </cell>
          <cell r="BU44" t="str">
            <v>Department for International Development</v>
          </cell>
          <cell r="BV44" t="str">
            <v>VXX</v>
          </cell>
        </row>
        <row r="45">
          <cell r="A45" t="str">
            <v>32426</v>
          </cell>
          <cell r="B45" t="str">
            <v>0050Y000002G2LXQA0</v>
          </cell>
          <cell r="C45" t="b">
            <v>0</v>
          </cell>
          <cell r="D45" t="str">
            <v>Industrialisation and urbanization</v>
          </cell>
          <cell r="E45">
            <v>43523.476412037038</v>
          </cell>
          <cell r="F45" t="str">
            <v>0050Y000002G2LXQA0</v>
          </cell>
          <cell r="G45">
            <v>43609.998472222222</v>
          </cell>
          <cell r="H45" t="str">
            <v>0050Y000002G2VOQA0</v>
          </cell>
          <cell r="I45">
            <v>43609.998472222222</v>
          </cell>
          <cell r="K45">
            <v>43580.631805555553</v>
          </cell>
          <cell r="L45">
            <v>43580.631805555553</v>
          </cell>
          <cell r="N45" t="str">
            <v>-VETH</v>
          </cell>
          <cell r="O45" t="str">
            <v>-32426</v>
          </cell>
          <cell r="S45" t="b">
            <v>0</v>
          </cell>
          <cell r="T45" t="str">
            <v>0031v0000202LnsAAE</v>
          </cell>
          <cell r="U45" t="str">
            <v>0031v0000202M1gAAE</v>
          </cell>
          <cell r="V45" t="str">
            <v>0031v0000202M1lAAE</v>
          </cell>
          <cell r="W45" t="str">
            <v>S18</v>
          </cell>
          <cell r="X45" t="b">
            <v>0</v>
          </cell>
          <cell r="Y45" t="str">
            <v>0031v0000202M2qAAE</v>
          </cell>
          <cell r="AA45">
            <v>50000</v>
          </cell>
          <cell r="AB45">
            <v>43646</v>
          </cell>
          <cell r="AE45" t="str">
            <v>Industrialisation and urbanization</v>
          </cell>
          <cell r="AF45" t="str">
            <v>CB</v>
          </cell>
          <cell r="AG45" t="str">
            <v>a1R1v00000AduMLEAZ</v>
          </cell>
          <cell r="AK45" t="str">
            <v>0031v0000202LcbAAE</v>
          </cell>
          <cell r="AL45" t="b">
            <v>0</v>
          </cell>
          <cell r="AM45" t="str">
            <v>Firms - Firm Capabilities</v>
          </cell>
          <cell r="AN45" t="str">
            <v>Firm Capabilities</v>
          </cell>
          <cell r="AP45">
            <v>49912.3</v>
          </cell>
          <cell r="AQ45">
            <v>43646</v>
          </cell>
          <cell r="AS45" t="str">
            <v>Phase II</v>
          </cell>
          <cell r="AU45" t="str">
            <v>Firm Capabilities</v>
          </cell>
          <cell r="AV45" t="str">
            <v>Country Programme</v>
          </cell>
          <cell r="AW45" t="str">
            <v>Ongoing</v>
          </cell>
          <cell r="AZ45">
            <v>43411</v>
          </cell>
          <cell r="BA45" t="str">
            <v>a1P1v000003d3HREAY</v>
          </cell>
          <cell r="BB45">
            <v>9</v>
          </cell>
          <cell r="BC45" t="str">
            <v>a1V1v0000036QScEAM</v>
          </cell>
          <cell r="BD45">
            <v>43374</v>
          </cell>
          <cell r="BH45" t="b">
            <v>0</v>
          </cell>
          <cell r="BJ45">
            <v>34939</v>
          </cell>
          <cell r="BM45" t="str">
            <v>Country Project Proposal</v>
          </cell>
          <cell r="BN45" t="str">
            <v>0TO1v000000LVskGAG</v>
          </cell>
          <cell r="BO45">
            <v>1</v>
          </cell>
          <cell r="BP45" t="str">
            <v>0051v000005kYlxAAE</v>
          </cell>
          <cell r="BQ45" t="str">
            <v>DFID - Ethiopia</v>
          </cell>
          <cell r="BR45" t="str">
            <v>0011v000020m1FXAAY</v>
          </cell>
          <cell r="BS45" t="str">
            <v>Country Programme</v>
          </cell>
          <cell r="BT45" t="str">
            <v>DFID - Ethiopia</v>
          </cell>
          <cell r="BU45" t="str">
            <v>Department for International Development</v>
          </cell>
          <cell r="BV45" t="str">
            <v>VXX</v>
          </cell>
        </row>
        <row r="46">
          <cell r="A46" t="str">
            <v>32427</v>
          </cell>
          <cell r="B46" t="str">
            <v>0050Y000002G2LXQA0</v>
          </cell>
          <cell r="C46" t="b">
            <v>0</v>
          </cell>
          <cell r="D46" t="str">
            <v>Property Tax for Urban Development: A Micro-simulation Analysis for Ethiopia</v>
          </cell>
          <cell r="E46">
            <v>43523.476412037038</v>
          </cell>
          <cell r="F46" t="str">
            <v>0050Y000002G2LXQA0</v>
          </cell>
          <cell r="G46">
            <v>43609.998472222222</v>
          </cell>
          <cell r="H46" t="str">
            <v>0050Y000002G2VOQA0</v>
          </cell>
          <cell r="I46">
            <v>43609.998472222222</v>
          </cell>
          <cell r="K46">
            <v>43527.703379629631</v>
          </cell>
          <cell r="L46">
            <v>43527.703379629631</v>
          </cell>
          <cell r="N46" t="str">
            <v>-VETH</v>
          </cell>
          <cell r="O46" t="str">
            <v>-32427</v>
          </cell>
          <cell r="S46" t="b">
            <v>0</v>
          </cell>
          <cell r="T46" t="str">
            <v>0031v0000202Lr9AAE</v>
          </cell>
          <cell r="U46" t="str">
            <v>0031v0000202M1gAAE</v>
          </cell>
          <cell r="V46" t="str">
            <v>0031v0000202M1lAAE</v>
          </cell>
          <cell r="X46" t="b">
            <v>0</v>
          </cell>
          <cell r="Y46" t="str">
            <v>0031v0000202M2qAAE</v>
          </cell>
          <cell r="AA46">
            <v>16606</v>
          </cell>
          <cell r="AB46">
            <v>43616</v>
          </cell>
          <cell r="AE46" t="str">
            <v>Property Tax for Urban Development: A Micro-simulation Analysis for Ethiopia</v>
          </cell>
          <cell r="AF46" t="str">
            <v>SPF</v>
          </cell>
          <cell r="AG46" t="str">
            <v>a1R1v00000AduMLEAZ</v>
          </cell>
          <cell r="AK46" t="str">
            <v>0031v0000202M10AAE</v>
          </cell>
          <cell r="AL46" t="b">
            <v>0</v>
          </cell>
          <cell r="AM46" t="str">
            <v>Cities</v>
          </cell>
          <cell r="AN46" t="str">
            <v>Cities</v>
          </cell>
          <cell r="AP46">
            <v>16100</v>
          </cell>
          <cell r="AQ46">
            <v>43616</v>
          </cell>
          <cell r="AS46" t="str">
            <v>Phase II</v>
          </cell>
          <cell r="AT46" t="str">
            <v>Financing and Governing Cities</v>
          </cell>
          <cell r="AU46" t="str">
            <v>Cities</v>
          </cell>
          <cell r="AV46" t="str">
            <v>Country Programme</v>
          </cell>
          <cell r="AW46" t="str">
            <v>Ongoing</v>
          </cell>
          <cell r="AZ46">
            <v>43416</v>
          </cell>
          <cell r="BA46" t="str">
            <v>a1P1v000003d3HREAY</v>
          </cell>
          <cell r="BB46">
            <v>7</v>
          </cell>
          <cell r="BC46" t="str">
            <v>a1V1v0000036QSdEAM</v>
          </cell>
          <cell r="BD46">
            <v>43405</v>
          </cell>
          <cell r="BH46" t="b">
            <v>0</v>
          </cell>
          <cell r="BJ46">
            <v>0</v>
          </cell>
          <cell r="BM46" t="str">
            <v>Small Projects Facility</v>
          </cell>
          <cell r="BN46" t="str">
            <v>0TO1v000000LVslGAG</v>
          </cell>
          <cell r="BO46">
            <v>1</v>
          </cell>
          <cell r="BP46" t="str">
            <v>0051v000005kYlxAAE</v>
          </cell>
          <cell r="BQ46" t="str">
            <v>DFID - Ethiopia</v>
          </cell>
          <cell r="BR46" t="str">
            <v>0011v000020m1FXAAY</v>
          </cell>
          <cell r="BS46" t="str">
            <v>Country Programme</v>
          </cell>
          <cell r="BT46" t="str">
            <v>DFID - Ethiopia</v>
          </cell>
          <cell r="BU46" t="str">
            <v>Department for International Development</v>
          </cell>
          <cell r="BV46" t="str">
            <v>VXX</v>
          </cell>
        </row>
        <row r="47">
          <cell r="A47" t="str">
            <v>32428</v>
          </cell>
          <cell r="B47" t="str">
            <v>0050Y000002G2LXQA0</v>
          </cell>
          <cell r="C47" t="b">
            <v>0</v>
          </cell>
          <cell r="D47" t="str">
            <v>Performance of Artisanal Gold Exports in Ethiopia</v>
          </cell>
          <cell r="E47">
            <v>43523.476412037038</v>
          </cell>
          <cell r="F47" t="str">
            <v>0050Y000002G2LXQA0</v>
          </cell>
          <cell r="G47">
            <v>43609.998472222222</v>
          </cell>
          <cell r="H47" t="str">
            <v>0050Y000002G2VOQA0</v>
          </cell>
          <cell r="I47">
            <v>43609.998472222222</v>
          </cell>
          <cell r="K47">
            <v>43527.703379629631</v>
          </cell>
          <cell r="L47">
            <v>43527.703379629631</v>
          </cell>
          <cell r="N47" t="str">
            <v>-VETH</v>
          </cell>
          <cell r="O47" t="str">
            <v>-32428</v>
          </cell>
          <cell r="S47" t="b">
            <v>0</v>
          </cell>
          <cell r="T47" t="str">
            <v>0031v0000202Lr9AAE</v>
          </cell>
          <cell r="U47" t="str">
            <v>0031v0000202M1gAAE</v>
          </cell>
          <cell r="V47" t="str">
            <v>0031v0000202M1lAAE</v>
          </cell>
          <cell r="X47" t="b">
            <v>0</v>
          </cell>
          <cell r="Y47" t="str">
            <v>0031v0000202M2qAAE</v>
          </cell>
          <cell r="AA47">
            <v>18889</v>
          </cell>
          <cell r="AB47">
            <v>43616</v>
          </cell>
          <cell r="AE47" t="str">
            <v>Performance of Artisanal Gold Exports in Ethiopia</v>
          </cell>
          <cell r="AF47" t="str">
            <v>SPF</v>
          </cell>
          <cell r="AG47" t="str">
            <v>a1R1v00000AduMLEAZ</v>
          </cell>
          <cell r="AK47" t="str">
            <v>0031v0000202M10AAE</v>
          </cell>
          <cell r="AL47" t="b">
            <v>0</v>
          </cell>
          <cell r="AM47" t="str">
            <v>Firms - Firm Capabilities</v>
          </cell>
          <cell r="AN47" t="str">
            <v>Firm Capabilities</v>
          </cell>
          <cell r="AP47">
            <v>16864.75</v>
          </cell>
          <cell r="AQ47">
            <v>43616</v>
          </cell>
          <cell r="AS47" t="str">
            <v>Phase II</v>
          </cell>
          <cell r="AT47" t="str">
            <v>Small Firms and Entrepreneurs</v>
          </cell>
          <cell r="AU47" t="str">
            <v>Firm Capabilities</v>
          </cell>
          <cell r="AV47" t="str">
            <v>Country Programme</v>
          </cell>
          <cell r="AW47" t="str">
            <v>Ongoing</v>
          </cell>
          <cell r="AZ47">
            <v>43425</v>
          </cell>
          <cell r="BA47" t="str">
            <v>a1P1v000003d3HREAY</v>
          </cell>
          <cell r="BB47">
            <v>6</v>
          </cell>
          <cell r="BC47" t="str">
            <v>a1V1v0000036QSeEAM</v>
          </cell>
          <cell r="BD47">
            <v>43419</v>
          </cell>
          <cell r="BH47" t="b">
            <v>0</v>
          </cell>
          <cell r="BJ47">
            <v>0</v>
          </cell>
          <cell r="BM47" t="str">
            <v>Small Projects Facility</v>
          </cell>
          <cell r="BN47" t="str">
            <v>0TO1v000000LVsmGAG</v>
          </cell>
          <cell r="BO47">
            <v>1</v>
          </cell>
          <cell r="BP47" t="str">
            <v>0051v000005kYlxAAE</v>
          </cell>
          <cell r="BQ47" t="str">
            <v>DFID - Ethiopia</v>
          </cell>
          <cell r="BR47" t="str">
            <v>0011v000020m1FXAAY</v>
          </cell>
          <cell r="BS47" t="str">
            <v>Country Programme</v>
          </cell>
          <cell r="BT47" t="str">
            <v>DFID - Ethiopia</v>
          </cell>
          <cell r="BU47" t="str">
            <v>Department for International Development</v>
          </cell>
          <cell r="BV47" t="str">
            <v>VXX</v>
          </cell>
        </row>
        <row r="48">
          <cell r="A48" t="str">
            <v>32430</v>
          </cell>
          <cell r="B48" t="str">
            <v>0050Y000002G2LXQA0</v>
          </cell>
          <cell r="C48" t="b">
            <v>0</v>
          </cell>
          <cell r="D48" t="str">
            <v>Economic Policy Perspectives in Ethiopia during the Last Three Decades - A Revie</v>
          </cell>
          <cell r="E48">
            <v>43534.638020833336</v>
          </cell>
          <cell r="F48" t="str">
            <v>0050Y000002G2LXQA0</v>
          </cell>
          <cell r="G48">
            <v>43615.703090277777</v>
          </cell>
          <cell r="H48" t="str">
            <v>0051v000005kYlxAAE</v>
          </cell>
          <cell r="I48">
            <v>43615.703090277777</v>
          </cell>
          <cell r="K48">
            <v>43542.477025462962</v>
          </cell>
          <cell r="L48">
            <v>43542.477025462962</v>
          </cell>
          <cell r="N48" t="str">
            <v>-VETH</v>
          </cell>
          <cell r="O48" t="str">
            <v>-32430</v>
          </cell>
          <cell r="S48" t="b">
            <v>0</v>
          </cell>
          <cell r="T48" t="str">
            <v>0031v0000202LnsAAE</v>
          </cell>
          <cell r="U48" t="str">
            <v>0031v0000202M1gAAE</v>
          </cell>
          <cell r="V48" t="str">
            <v>0031v0000202M1lAAE</v>
          </cell>
          <cell r="X48" t="b">
            <v>0</v>
          </cell>
          <cell r="Y48" t="str">
            <v>0031v0000202M2qAAE</v>
          </cell>
          <cell r="AA48">
            <v>10230</v>
          </cell>
          <cell r="AB48">
            <v>43616</v>
          </cell>
          <cell r="AE48" t="str">
            <v>Economic Policy Perspectives in Ethiopia during the Last Three Decades - A Review</v>
          </cell>
          <cell r="AF48" t="str">
            <v>SPF</v>
          </cell>
          <cell r="AG48" t="str">
            <v>a1R1v00000AduMLEAZ</v>
          </cell>
          <cell r="AK48" t="str">
            <v>0031v0000202M1BAAU</v>
          </cell>
          <cell r="AL48" t="b">
            <v>0</v>
          </cell>
          <cell r="AM48" t="str">
            <v>State - State Capabilities</v>
          </cell>
          <cell r="AN48" t="str">
            <v>State Effectiveness</v>
          </cell>
          <cell r="AO48" t="str">
            <v>32430</v>
          </cell>
          <cell r="AP48">
            <v>10230</v>
          </cell>
          <cell r="AS48" t="str">
            <v>Phase II</v>
          </cell>
          <cell r="AT48" t="str">
            <v>State Capabilities</v>
          </cell>
          <cell r="AU48" t="str">
            <v>State Effectiveness</v>
          </cell>
          <cell r="AV48" t="str">
            <v>Country Programme</v>
          </cell>
          <cell r="AW48" t="str">
            <v>Cancelled</v>
          </cell>
          <cell r="AZ48">
            <v>43454</v>
          </cell>
          <cell r="BA48" t="str">
            <v>a1P1v000003d3HREAY</v>
          </cell>
          <cell r="BB48">
            <v>7</v>
          </cell>
          <cell r="BC48" t="str">
            <v>a1V1v0000036RZwEAM</v>
          </cell>
          <cell r="BD48">
            <v>43405</v>
          </cell>
          <cell r="BH48" t="b">
            <v>0</v>
          </cell>
          <cell r="BJ48">
            <v>0</v>
          </cell>
          <cell r="BM48" t="str">
            <v>Small Projects Facility</v>
          </cell>
          <cell r="BN48" t="str">
            <v>0TO1v000000LY7ZGAW</v>
          </cell>
          <cell r="BO48">
            <v>1</v>
          </cell>
          <cell r="BP48" t="str">
            <v>0051v000005kYlxAAE</v>
          </cell>
          <cell r="BQ48" t="str">
            <v>DFID - Ethiopia</v>
          </cell>
          <cell r="BR48" t="str">
            <v>0011v000020m1FXAAY</v>
          </cell>
          <cell r="BS48" t="str">
            <v>Country Programme</v>
          </cell>
          <cell r="BT48" t="str">
            <v>DFID - Ethiopia</v>
          </cell>
          <cell r="BU48" t="str">
            <v>Department for International Development</v>
          </cell>
          <cell r="BV48" t="str">
            <v>VXX</v>
          </cell>
        </row>
        <row r="49">
          <cell r="A49" t="str">
            <v>33303</v>
          </cell>
          <cell r="B49" t="str">
            <v>0050Y000002G2LXQA0</v>
          </cell>
          <cell r="C49" t="b">
            <v>0</v>
          </cell>
          <cell r="D49" t="str">
            <v>Agricultural mechanization in Ghana</v>
          </cell>
          <cell r="E49">
            <v>43523.476412037038</v>
          </cell>
          <cell r="F49" t="str">
            <v>0050Y000002G2LXQA0</v>
          </cell>
          <cell r="G49">
            <v>43609.998472222222</v>
          </cell>
          <cell r="H49" t="str">
            <v>0050Y000002G2VOQA0</v>
          </cell>
          <cell r="I49">
            <v>43609.998472222222</v>
          </cell>
          <cell r="K49">
            <v>43527.703379629631</v>
          </cell>
          <cell r="L49">
            <v>43527.703379629631</v>
          </cell>
          <cell r="N49" t="str">
            <v>-VGHA</v>
          </cell>
          <cell r="O49" t="str">
            <v>-33303</v>
          </cell>
          <cell r="S49" t="b">
            <v>0</v>
          </cell>
          <cell r="T49" t="str">
            <v>0031v0000202M3GAAU</v>
          </cell>
          <cell r="U49" t="str">
            <v>0031v0000202M1hAAE</v>
          </cell>
          <cell r="V49" t="str">
            <v>0031v0000202LiSAAU</v>
          </cell>
          <cell r="W49" t="str">
            <v>4</v>
          </cell>
          <cell r="X49" t="b">
            <v>0</v>
          </cell>
          <cell r="Y49" t="str">
            <v>0031v0000202M3WAAU</v>
          </cell>
          <cell r="AA49">
            <v>19723</v>
          </cell>
          <cell r="AB49">
            <v>42825</v>
          </cell>
          <cell r="AE49" t="str">
            <v>Agricultural mechanization in Ghana</v>
          </cell>
          <cell r="AF49" t="str">
            <v>CB</v>
          </cell>
          <cell r="AG49" t="str">
            <v>a1R1v00000AduMMEAZ</v>
          </cell>
          <cell r="AK49" t="str">
            <v>0031v0000202LQkAAM</v>
          </cell>
          <cell r="AL49" t="b">
            <v>0</v>
          </cell>
          <cell r="AM49" t="str">
            <v>Firms - Firm Capabilities</v>
          </cell>
          <cell r="AN49" t="str">
            <v>Firm Capabilities</v>
          </cell>
          <cell r="AP49">
            <v>19723</v>
          </cell>
          <cell r="AQ49">
            <v>42825</v>
          </cell>
          <cell r="AS49" t="str">
            <v>Phase II</v>
          </cell>
          <cell r="AT49" t="str">
            <v>Agriculture</v>
          </cell>
          <cell r="AU49" t="str">
            <v>Firm Capabilities</v>
          </cell>
          <cell r="AV49" t="str">
            <v>Country Programme</v>
          </cell>
          <cell r="AW49" t="str">
            <v>Ongoing</v>
          </cell>
          <cell r="AY49" t="str">
            <v>The aim of the research is to deepen understanding of the economic, social, and institutional conditions under which mechanization of agriculture is occurring in Sub-Saharan Africa, drawing on empirical evidence from Ghana. There has been a striking growth in the use of agricultural machinery in Ghana since the early 2000s. This seemingly contradicts perceptions of agricultural stagnation and also runs counter to frequently voiced arguments that mechanization does not make economic sense in settings where capital is expensive and labor is cheap. Nevertheless, in the northern cereal-producing areas of Ghana, mechanization is commonplace within the local farming system, including in smallholder production systems. Rental markets appear to have emerged that allow farmers of all scales to mechanize production.</v>
          </cell>
          <cell r="AZ49">
            <v>1</v>
          </cell>
          <cell r="BA49" t="str">
            <v>a1P1v000003d3HeEAI</v>
          </cell>
          <cell r="BB49">
            <v>16</v>
          </cell>
          <cell r="BC49" t="str">
            <v>a1V1v0000036QSfEAM</v>
          </cell>
          <cell r="BD49">
            <v>42339</v>
          </cell>
          <cell r="BH49" t="b">
            <v>0</v>
          </cell>
          <cell r="BJ49">
            <v>19722.509999999998</v>
          </cell>
          <cell r="BM49" t="str">
            <v>Country Project Proposal</v>
          </cell>
          <cell r="BN49" t="str">
            <v>0TO1v000000LVsnGAG</v>
          </cell>
          <cell r="BO49">
            <v>1</v>
          </cell>
          <cell r="BP49" t="str">
            <v>0051v000005kYliAAE</v>
          </cell>
          <cell r="BQ49" t="str">
            <v>DFID - Ghana</v>
          </cell>
          <cell r="BR49" t="str">
            <v>0011v000020m1FXAAY</v>
          </cell>
          <cell r="BS49" t="str">
            <v>Country Programme</v>
          </cell>
          <cell r="BT49" t="str">
            <v>DFID - Ghana</v>
          </cell>
          <cell r="BU49" t="str">
            <v>Department for International Development</v>
          </cell>
          <cell r="BV49" t="str">
            <v>VXX</v>
          </cell>
        </row>
        <row r="50">
          <cell r="A50" t="str">
            <v>33400</v>
          </cell>
          <cell r="B50" t="str">
            <v>0050Y000002G2LXQA0</v>
          </cell>
          <cell r="C50" t="b">
            <v>0</v>
          </cell>
          <cell r="D50" t="str">
            <v>Urban Transport Systems and Communter Mode Choices: a field Experiment in Ghana</v>
          </cell>
          <cell r="E50">
            <v>43523.476412037038</v>
          </cell>
          <cell r="F50" t="str">
            <v>0050Y000002G2LXQA0</v>
          </cell>
          <cell r="G50">
            <v>43609.998472222222</v>
          </cell>
          <cell r="H50" t="str">
            <v>0050Y000002G2VOQA0</v>
          </cell>
          <cell r="I50">
            <v>43609.998472222222</v>
          </cell>
          <cell r="K50">
            <v>43527.703379629631</v>
          </cell>
          <cell r="L50">
            <v>43527.703379629631</v>
          </cell>
          <cell r="N50" t="str">
            <v>-VGHA</v>
          </cell>
          <cell r="O50" t="str">
            <v>-33400</v>
          </cell>
          <cell r="S50" t="b">
            <v>0</v>
          </cell>
          <cell r="T50" t="str">
            <v>0031v0000202M2wAAE</v>
          </cell>
          <cell r="U50" t="str">
            <v>0031v0000202M1hAAE</v>
          </cell>
          <cell r="V50" t="str">
            <v>0031v0000202LiSAAU</v>
          </cell>
          <cell r="W50" t="str">
            <v>5</v>
          </cell>
          <cell r="X50" t="b">
            <v>0</v>
          </cell>
          <cell r="Y50" t="str">
            <v>0031v0000202M3WAAU</v>
          </cell>
          <cell r="AA50">
            <v>59685</v>
          </cell>
          <cell r="AB50">
            <v>43585</v>
          </cell>
          <cell r="AE50" t="str">
            <v>Urban Transport Systems and Communter Mode Choices: a field Experiment in Ghana</v>
          </cell>
          <cell r="AF50" t="str">
            <v>CB</v>
          </cell>
          <cell r="AG50" t="str">
            <v>a1R1v00000AduMMEAZ</v>
          </cell>
          <cell r="AK50" t="str">
            <v>0031v0000202LTsAAM</v>
          </cell>
          <cell r="AL50" t="b">
            <v>0</v>
          </cell>
          <cell r="AM50" t="str">
            <v>Cities</v>
          </cell>
          <cell r="AN50" t="str">
            <v>Cities</v>
          </cell>
          <cell r="AP50">
            <v>59685</v>
          </cell>
          <cell r="AQ50">
            <v>43281</v>
          </cell>
          <cell r="AS50" t="str">
            <v>Phase II</v>
          </cell>
          <cell r="AT50" t="str">
            <v>Infrastructure,Transportation &amp; Service Provision</v>
          </cell>
          <cell r="AU50" t="str">
            <v>Cities</v>
          </cell>
          <cell r="AV50" t="str">
            <v>Country Programme</v>
          </cell>
          <cell r="AW50" t="str">
            <v>Ongoing</v>
          </cell>
          <cell r="AY50" t="str">
            <v>To study the implementation and operationalization of a Bus Rapid Transport (BRT) systemwhich is being facilitated by the Greater Accra Passenger Transport Executive (GAPTE), in order to understand the determinants of transport demand in Accra and Ghana. Will this introduction encourage communters to switch from driving their own cars into the CBD to using the BRT system?</v>
          </cell>
          <cell r="AZ50">
            <v>42565</v>
          </cell>
          <cell r="BA50" t="str">
            <v>a1P1v000003d3HeEAI</v>
          </cell>
          <cell r="BB50">
            <v>32</v>
          </cell>
          <cell r="BC50" t="str">
            <v>a1V1v0000036QSgEAM</v>
          </cell>
          <cell r="BD50">
            <v>42597</v>
          </cell>
          <cell r="BH50" t="b">
            <v>0</v>
          </cell>
          <cell r="BJ50">
            <v>41779.5</v>
          </cell>
          <cell r="BM50" t="str">
            <v>Country Project Proposal</v>
          </cell>
          <cell r="BN50" t="str">
            <v>0TO1v000000LVsoGAG</v>
          </cell>
          <cell r="BO50">
            <v>1</v>
          </cell>
          <cell r="BP50" t="str">
            <v>0051v000005kYliAAE</v>
          </cell>
          <cell r="BQ50" t="str">
            <v>DFID - Ghana</v>
          </cell>
          <cell r="BR50" t="str">
            <v>0011v000020m1FXAAY</v>
          </cell>
          <cell r="BS50" t="str">
            <v>Country Programme</v>
          </cell>
          <cell r="BT50" t="str">
            <v>DFID - Ghana</v>
          </cell>
          <cell r="BU50" t="str">
            <v>Department for International Development</v>
          </cell>
          <cell r="BV50" t="str">
            <v>VXX</v>
          </cell>
        </row>
        <row r="51">
          <cell r="A51" t="str">
            <v>33416</v>
          </cell>
          <cell r="B51" t="str">
            <v>0050Y000002G2LXQA0</v>
          </cell>
          <cell r="C51" t="b">
            <v>0</v>
          </cell>
          <cell r="D51" t="str">
            <v>Formal Evaluation of the Ghana Commodities Exchange</v>
          </cell>
          <cell r="E51">
            <v>43525.457928240743</v>
          </cell>
          <cell r="F51" t="str">
            <v>0050Y000002G2LXQA0</v>
          </cell>
          <cell r="G51">
            <v>43609.998483796298</v>
          </cell>
          <cell r="H51" t="str">
            <v>0050Y000002G2VOQA0</v>
          </cell>
          <cell r="I51">
            <v>43609.998483796298</v>
          </cell>
          <cell r="N51" t="str">
            <v>-VGHA</v>
          </cell>
          <cell r="O51" t="str">
            <v>-33416</v>
          </cell>
          <cell r="S51" t="b">
            <v>0</v>
          </cell>
          <cell r="T51" t="str">
            <v>0031v0000202M3GAAU</v>
          </cell>
          <cell r="U51" t="str">
            <v>0031v0000202M1hAAE</v>
          </cell>
          <cell r="V51" t="str">
            <v>0031v0000202LiSAAU</v>
          </cell>
          <cell r="W51" t="str">
            <v>6</v>
          </cell>
          <cell r="X51" t="b">
            <v>0</v>
          </cell>
          <cell r="Y51" t="str">
            <v>0031v0000202M3WAAU</v>
          </cell>
          <cell r="AA51">
            <v>80000</v>
          </cell>
          <cell r="AB51">
            <v>43373</v>
          </cell>
          <cell r="AE51" t="str">
            <v>Formal Evaluation of the Ghana Commodities Exchange</v>
          </cell>
          <cell r="AF51" t="str">
            <v>CB</v>
          </cell>
          <cell r="AG51" t="str">
            <v>a1R1v00000AduMMEAZ</v>
          </cell>
          <cell r="AK51" t="str">
            <v>0031v0000202LrCAAU</v>
          </cell>
          <cell r="AL51" t="b">
            <v>0</v>
          </cell>
          <cell r="AM51" t="str">
            <v>Firms - Firm Capabilities</v>
          </cell>
          <cell r="AN51" t="str">
            <v>Firm Capabilities</v>
          </cell>
          <cell r="AO51" t="str">
            <v>33416</v>
          </cell>
          <cell r="AP51">
            <v>80000</v>
          </cell>
          <cell r="AQ51">
            <v>43373</v>
          </cell>
          <cell r="AS51" t="str">
            <v>Phase II</v>
          </cell>
          <cell r="AT51" t="str">
            <v>Large Firms and Industrialisation</v>
          </cell>
          <cell r="AU51" t="str">
            <v>Firm Capabilities</v>
          </cell>
          <cell r="AV51" t="str">
            <v>Country Programme</v>
          </cell>
          <cell r="AW51" t="str">
            <v>Ongoing</v>
          </cell>
          <cell r="AZ51">
            <v>42811</v>
          </cell>
          <cell r="BA51" t="str">
            <v>a1P1v000003d3HeEAI</v>
          </cell>
          <cell r="BB51">
            <v>16</v>
          </cell>
          <cell r="BC51" t="str">
            <v>a1V1v0000036QfdEAE</v>
          </cell>
          <cell r="BD51">
            <v>42901</v>
          </cell>
          <cell r="BH51" t="b">
            <v>0</v>
          </cell>
          <cell r="BJ51">
            <v>56000</v>
          </cell>
          <cell r="BM51" t="str">
            <v>Country Project Proposal</v>
          </cell>
          <cell r="BN51" t="str">
            <v>0TO1v000000LVspGAG</v>
          </cell>
          <cell r="BO51">
            <v>1</v>
          </cell>
          <cell r="BP51" t="str">
            <v>0051v000005kYliAAE</v>
          </cell>
          <cell r="BQ51" t="str">
            <v>DFID - Ghana</v>
          </cell>
          <cell r="BR51" t="str">
            <v>0011v000020m1FXAAY</v>
          </cell>
          <cell r="BS51" t="str">
            <v>Country Programme</v>
          </cell>
          <cell r="BT51" t="str">
            <v>DFID - Ghana</v>
          </cell>
          <cell r="BU51" t="str">
            <v>Department for International Development</v>
          </cell>
          <cell r="BV51" t="str">
            <v>VXX</v>
          </cell>
        </row>
        <row r="52">
          <cell r="A52" t="str">
            <v>33417</v>
          </cell>
          <cell r="B52" t="str">
            <v>0050Y000002G2LXQA0</v>
          </cell>
          <cell r="C52" t="b">
            <v>0</v>
          </cell>
          <cell r="D52" t="str">
            <v>Improving Tax Collection Capacity in the Developing World: Evidence from Local G</v>
          </cell>
          <cell r="E52">
            <v>43523.476412037038</v>
          </cell>
          <cell r="F52" t="str">
            <v>0050Y000002G2LXQA0</v>
          </cell>
          <cell r="G52">
            <v>43609.998472222222</v>
          </cell>
          <cell r="H52" t="str">
            <v>0050Y000002G2VOQA0</v>
          </cell>
          <cell r="I52">
            <v>43609.998472222222</v>
          </cell>
          <cell r="K52">
            <v>43527.703379629631</v>
          </cell>
          <cell r="L52">
            <v>43527.703379629631</v>
          </cell>
          <cell r="N52" t="str">
            <v>-VGHA</v>
          </cell>
          <cell r="O52" t="str">
            <v>-33417</v>
          </cell>
          <cell r="S52" t="b">
            <v>0</v>
          </cell>
          <cell r="T52" t="str">
            <v>0031v0000202M2wAAE</v>
          </cell>
          <cell r="U52" t="str">
            <v>0031v0000202M1hAAE</v>
          </cell>
          <cell r="V52" t="str">
            <v>0031v0000202LiSAAU</v>
          </cell>
          <cell r="W52" t="str">
            <v>6</v>
          </cell>
          <cell r="X52" t="b">
            <v>0</v>
          </cell>
          <cell r="Y52" t="str">
            <v>0031v0000202M3WAAU</v>
          </cell>
          <cell r="AA52">
            <v>100000</v>
          </cell>
          <cell r="AB52">
            <v>43312</v>
          </cell>
          <cell r="AE52" t="str">
            <v>Improving Tax Collection Capacity in the Developing World: Evidence from Local Government in Ghana</v>
          </cell>
          <cell r="AF52" t="str">
            <v>CB</v>
          </cell>
          <cell r="AG52" t="str">
            <v>a1R1v00000AduMMEAZ</v>
          </cell>
          <cell r="AK52" t="str">
            <v>0031v0000202LPtAAM</v>
          </cell>
          <cell r="AL52" t="b">
            <v>0</v>
          </cell>
          <cell r="AM52" t="str">
            <v>State - State Capabilities</v>
          </cell>
          <cell r="AN52" t="str">
            <v>State Effectiveness</v>
          </cell>
          <cell r="AP52">
            <v>100000</v>
          </cell>
          <cell r="AQ52">
            <v>43312</v>
          </cell>
          <cell r="AS52" t="str">
            <v>Phase II</v>
          </cell>
          <cell r="AT52" t="str">
            <v>Public Finance and Taxation</v>
          </cell>
          <cell r="AU52" t="str">
            <v>State Effectiveness</v>
          </cell>
          <cell r="AV52" t="str">
            <v>Country Programme</v>
          </cell>
          <cell r="AW52" t="str">
            <v>Ongoing</v>
          </cell>
          <cell r="AZ52">
            <v>42811</v>
          </cell>
          <cell r="BA52" t="str">
            <v>a1P1v000003d3HeEAI</v>
          </cell>
          <cell r="BB52">
            <v>13</v>
          </cell>
          <cell r="BC52" t="str">
            <v>a1V1v0000036QShEAM</v>
          </cell>
          <cell r="BD52">
            <v>42917</v>
          </cell>
          <cell r="BH52" t="b">
            <v>0</v>
          </cell>
          <cell r="BJ52">
            <v>100000</v>
          </cell>
          <cell r="BM52" t="str">
            <v>Country Project Proposal</v>
          </cell>
          <cell r="BN52" t="str">
            <v>0TO1v000000LVsqGAG</v>
          </cell>
          <cell r="BO52">
            <v>1</v>
          </cell>
          <cell r="BP52" t="str">
            <v>0051v000005kYliAAE</v>
          </cell>
          <cell r="BQ52" t="str">
            <v>DFID - Ghana</v>
          </cell>
          <cell r="BR52" t="str">
            <v>0011v000020m1FXAAY</v>
          </cell>
          <cell r="BS52" t="str">
            <v>Country Programme</v>
          </cell>
          <cell r="BT52" t="str">
            <v>DFID - Ghana</v>
          </cell>
          <cell r="BU52" t="str">
            <v>Department for International Development</v>
          </cell>
          <cell r="BV52" t="str">
            <v>VXX</v>
          </cell>
        </row>
        <row r="53">
          <cell r="A53" t="str">
            <v>33425</v>
          </cell>
          <cell r="B53" t="str">
            <v>0050Y000002G2LXQA0</v>
          </cell>
          <cell r="C53" t="b">
            <v>0</v>
          </cell>
          <cell r="D53" t="str">
            <v>Building Tax Capacity at Scale: Evidence from Technology Investments in Ghana</v>
          </cell>
          <cell r="E53">
            <v>43523.476412037038</v>
          </cell>
          <cell r="F53" t="str">
            <v>0050Y000002G2LXQA0</v>
          </cell>
          <cell r="G53">
            <v>43609.998472222222</v>
          </cell>
          <cell r="H53" t="str">
            <v>0050Y000002G2VOQA0</v>
          </cell>
          <cell r="I53">
            <v>43609.998472222222</v>
          </cell>
          <cell r="K53">
            <v>43527.703379629631</v>
          </cell>
          <cell r="L53">
            <v>43527.703379629631</v>
          </cell>
          <cell r="N53" t="str">
            <v>-VGHA</v>
          </cell>
          <cell r="O53" t="str">
            <v>-33425</v>
          </cell>
          <cell r="S53" t="b">
            <v>0</v>
          </cell>
          <cell r="T53" t="str">
            <v>0031v0000202M2wAAE</v>
          </cell>
          <cell r="U53" t="str">
            <v>0031v0000202M1hAAE</v>
          </cell>
          <cell r="V53" t="str">
            <v>0031v0000202LiSAAU</v>
          </cell>
          <cell r="W53" t="str">
            <v>S18</v>
          </cell>
          <cell r="X53" t="b">
            <v>0</v>
          </cell>
          <cell r="Y53" t="str">
            <v>0031v0000202M3WAAU</v>
          </cell>
          <cell r="AA53">
            <v>55000</v>
          </cell>
          <cell r="AB53">
            <v>43646</v>
          </cell>
          <cell r="AE53" t="str">
            <v>Building Tax Capacity at Scale: Evidence from Technology Investments in Ghana</v>
          </cell>
          <cell r="AF53" t="str">
            <v>CB</v>
          </cell>
          <cell r="AG53" t="str">
            <v>a1R1v00000AduMMEAZ</v>
          </cell>
          <cell r="AK53" t="str">
            <v>0031v0000202LKeAAM</v>
          </cell>
          <cell r="AL53" t="b">
            <v>0</v>
          </cell>
          <cell r="AM53" t="str">
            <v>State - State Capabilities</v>
          </cell>
          <cell r="AN53" t="str">
            <v>State Effectiveness</v>
          </cell>
          <cell r="AP53">
            <v>54826.48</v>
          </cell>
          <cell r="AQ53">
            <v>43646</v>
          </cell>
          <cell r="AS53" t="str">
            <v>Phase II</v>
          </cell>
          <cell r="AV53" t="str">
            <v>Country Programme</v>
          </cell>
          <cell r="AW53" t="str">
            <v>Ongoing</v>
          </cell>
          <cell r="AZ53">
            <v>43411</v>
          </cell>
          <cell r="BA53" t="str">
            <v>a1P1v000003d3HeEAI</v>
          </cell>
          <cell r="BB53">
            <v>9</v>
          </cell>
          <cell r="BC53" t="str">
            <v>a1V1v0000036QSiEAM</v>
          </cell>
          <cell r="BD53">
            <v>43374</v>
          </cell>
          <cell r="BH53" t="b">
            <v>0</v>
          </cell>
          <cell r="BJ53">
            <v>43861</v>
          </cell>
          <cell r="BM53" t="str">
            <v>Country Project Proposal</v>
          </cell>
          <cell r="BN53" t="str">
            <v>0TO1v000000LVsrGAG</v>
          </cell>
          <cell r="BO53">
            <v>1</v>
          </cell>
          <cell r="BP53" t="str">
            <v>0051v000005kYliAAE</v>
          </cell>
          <cell r="BQ53" t="str">
            <v>DFID - Ghana</v>
          </cell>
          <cell r="BR53" t="str">
            <v>0011v000020m1FXAAY</v>
          </cell>
          <cell r="BS53" t="str">
            <v>Country Programme</v>
          </cell>
          <cell r="BT53" t="str">
            <v>DFID - Ghana</v>
          </cell>
          <cell r="BU53" t="str">
            <v>Department for International Development</v>
          </cell>
          <cell r="BV53" t="str">
            <v>VXX</v>
          </cell>
        </row>
        <row r="54">
          <cell r="A54" t="str">
            <v>33426</v>
          </cell>
          <cell r="B54" t="str">
            <v>0050Y000002G2LXQA0</v>
          </cell>
          <cell r="C54" t="b">
            <v>0</v>
          </cell>
          <cell r="D54" t="str">
            <v>Harnessing Technology to Exorcise Ghosts</v>
          </cell>
          <cell r="E54">
            <v>43523.476412037038</v>
          </cell>
          <cell r="F54" t="str">
            <v>0050Y000002G2LXQA0</v>
          </cell>
          <cell r="G54">
            <v>43609.998472222222</v>
          </cell>
          <cell r="H54" t="str">
            <v>0050Y000002G2VOQA0</v>
          </cell>
          <cell r="I54">
            <v>43609.998472222222</v>
          </cell>
          <cell r="K54">
            <v>43527.703379629631</v>
          </cell>
          <cell r="L54">
            <v>43527.703379629631</v>
          </cell>
          <cell r="N54" t="str">
            <v>-VGHA</v>
          </cell>
          <cell r="O54" t="str">
            <v>-33426</v>
          </cell>
          <cell r="S54" t="b">
            <v>0</v>
          </cell>
          <cell r="T54" t="str">
            <v>0031v0000202M2wAAE</v>
          </cell>
          <cell r="U54" t="str">
            <v>0031v0000202M1hAAE</v>
          </cell>
          <cell r="V54" t="str">
            <v>0031v0000202LiSAAU</v>
          </cell>
          <cell r="W54" t="str">
            <v>S18</v>
          </cell>
          <cell r="X54" t="b">
            <v>0</v>
          </cell>
          <cell r="Y54" t="str">
            <v>0031v0000202M3WAAU</v>
          </cell>
          <cell r="AA54">
            <v>65000</v>
          </cell>
          <cell r="AB54">
            <v>43646</v>
          </cell>
          <cell r="AE54" t="str">
            <v>Harnessing Technology to Exorcise Ghosts</v>
          </cell>
          <cell r="AF54" t="str">
            <v>CB</v>
          </cell>
          <cell r="AG54" t="str">
            <v>a1R1v00000AduMMEAZ</v>
          </cell>
          <cell r="AK54" t="str">
            <v>0031v0000202LPtAAM</v>
          </cell>
          <cell r="AL54" t="b">
            <v>0</v>
          </cell>
          <cell r="AM54" t="str">
            <v>State - State Capabilities</v>
          </cell>
          <cell r="AN54" t="str">
            <v>State Effectiveness</v>
          </cell>
          <cell r="AP54">
            <v>65000</v>
          </cell>
          <cell r="AQ54">
            <v>43646</v>
          </cell>
          <cell r="AS54" t="str">
            <v>Phase II</v>
          </cell>
          <cell r="AU54" t="str">
            <v>State Effectiveness</v>
          </cell>
          <cell r="AV54" t="str">
            <v>Country Programme</v>
          </cell>
          <cell r="AW54" t="str">
            <v>Ongoing</v>
          </cell>
          <cell r="AZ54">
            <v>43411</v>
          </cell>
          <cell r="BA54" t="str">
            <v>a1P1v000003d3HeEAI</v>
          </cell>
          <cell r="BB54">
            <v>9</v>
          </cell>
          <cell r="BC54" t="str">
            <v>a1V1v0000036QSjEAM</v>
          </cell>
          <cell r="BD54">
            <v>43374</v>
          </cell>
          <cell r="BH54" t="b">
            <v>0</v>
          </cell>
          <cell r="BJ54">
            <v>19500</v>
          </cell>
          <cell r="BM54" t="str">
            <v>Country Project Proposal</v>
          </cell>
          <cell r="BN54" t="str">
            <v>0TO1v000000LVssGAG</v>
          </cell>
          <cell r="BO54">
            <v>1</v>
          </cell>
          <cell r="BP54" t="str">
            <v>0051v000005kYliAAE</v>
          </cell>
          <cell r="BQ54" t="str">
            <v>DFID - Ghana</v>
          </cell>
          <cell r="BR54" t="str">
            <v>0011v000020m1FXAAY</v>
          </cell>
          <cell r="BS54" t="str">
            <v>Country Programme</v>
          </cell>
          <cell r="BT54" t="str">
            <v>DFID - Ghana</v>
          </cell>
          <cell r="BU54" t="str">
            <v>Department for International Development</v>
          </cell>
          <cell r="BV54" t="str">
            <v>VXX</v>
          </cell>
        </row>
        <row r="55">
          <cell r="A55" t="str">
            <v>33427</v>
          </cell>
          <cell r="B55" t="str">
            <v>0050Y000002G2LXQA0</v>
          </cell>
          <cell r="C55" t="b">
            <v>0</v>
          </cell>
          <cell r="D55" t="str">
            <v>The Impact of Public Investment in Graduate Training on Development Outcomes in</v>
          </cell>
          <cell r="E55">
            <v>43523.476412037038</v>
          </cell>
          <cell r="F55" t="str">
            <v>0050Y000002G2LXQA0</v>
          </cell>
          <cell r="G55">
            <v>43609.998472222222</v>
          </cell>
          <cell r="H55" t="str">
            <v>0050Y000002G2VOQA0</v>
          </cell>
          <cell r="I55">
            <v>43609.998472222222</v>
          </cell>
          <cell r="K55">
            <v>43602.752476851849</v>
          </cell>
          <cell r="L55">
            <v>43602.752476851849</v>
          </cell>
          <cell r="M55" t="str">
            <v>Research Project</v>
          </cell>
          <cell r="N55" t="str">
            <v>-VGHA</v>
          </cell>
          <cell r="O55" t="str">
            <v>-33427</v>
          </cell>
          <cell r="S55" t="b">
            <v>0</v>
          </cell>
          <cell r="T55" t="str">
            <v>0031v0000202M3GAAU</v>
          </cell>
          <cell r="U55" t="str">
            <v>0031v0000202M1hAAE</v>
          </cell>
          <cell r="V55" t="str">
            <v>0031v0000202LiSAAU</v>
          </cell>
          <cell r="W55" t="str">
            <v>S18</v>
          </cell>
          <cell r="X55" t="b">
            <v>0</v>
          </cell>
          <cell r="Y55" t="str">
            <v>0031v0000202M3WAAU</v>
          </cell>
          <cell r="AA55">
            <v>9995</v>
          </cell>
          <cell r="AB55">
            <v>43616</v>
          </cell>
          <cell r="AE55" t="str">
            <v>The Impact of Public Investment in Graduate Training on Development Outcomes in Ghana</v>
          </cell>
          <cell r="AF55" t="str">
            <v>CB</v>
          </cell>
          <cell r="AG55" t="str">
            <v>a1R1v00000AduMMEAZ</v>
          </cell>
          <cell r="AK55" t="str">
            <v>0031v0000202LcwAAE</v>
          </cell>
          <cell r="AL55" t="b">
            <v>0</v>
          </cell>
          <cell r="AM55" t="str">
            <v>Firms - Firm Capabilities</v>
          </cell>
          <cell r="AN55" t="str">
            <v>Firm Capabilities</v>
          </cell>
          <cell r="AP55">
            <v>9995</v>
          </cell>
          <cell r="AQ55">
            <v>43616</v>
          </cell>
          <cell r="AS55" t="str">
            <v>Phase II</v>
          </cell>
          <cell r="AV55" t="str">
            <v>Country Programme</v>
          </cell>
          <cell r="AW55" t="str">
            <v>Ongoing</v>
          </cell>
          <cell r="AZ55">
            <v>43411</v>
          </cell>
          <cell r="BA55" t="str">
            <v>a1P1v000003d3HeEAI</v>
          </cell>
          <cell r="BB55">
            <v>5</v>
          </cell>
          <cell r="BC55" t="str">
            <v>a1V1v0000036QSkEAM</v>
          </cell>
          <cell r="BD55">
            <v>43466</v>
          </cell>
          <cell r="BH55" t="b">
            <v>0</v>
          </cell>
          <cell r="BJ55">
            <v>7996</v>
          </cell>
          <cell r="BM55" t="str">
            <v>Country Project Proposal</v>
          </cell>
          <cell r="BN55" t="str">
            <v>0TO1v000000LVstGAG</v>
          </cell>
          <cell r="BO55">
            <v>1</v>
          </cell>
          <cell r="BP55" t="str">
            <v>0051v000005kYliAAE</v>
          </cell>
          <cell r="BQ55" t="str">
            <v>DFID - Ghana</v>
          </cell>
          <cell r="BR55" t="str">
            <v>0011v000020m1FXAAY</v>
          </cell>
          <cell r="BS55" t="str">
            <v>Country Programme</v>
          </cell>
          <cell r="BT55" t="str">
            <v>DFID - Ghana</v>
          </cell>
          <cell r="BU55" t="str">
            <v>Department for International Development</v>
          </cell>
          <cell r="BV55" t="str">
            <v>VXX</v>
          </cell>
        </row>
        <row r="56">
          <cell r="A56" t="str">
            <v>33428</v>
          </cell>
          <cell r="B56" t="str">
            <v>0050Y000002G2LXQA0</v>
          </cell>
          <cell r="C56" t="b">
            <v>0</v>
          </cell>
          <cell r="D56" t="str">
            <v>The Productivity and Allocation of Public Personnel and Funds: Evidence from Gov</v>
          </cell>
          <cell r="E56">
            <v>43523.476412037038</v>
          </cell>
          <cell r="F56" t="str">
            <v>0050Y000002G2LXQA0</v>
          </cell>
          <cell r="G56">
            <v>43609.998472222222</v>
          </cell>
          <cell r="H56" t="str">
            <v>0050Y000002G2VOQA0</v>
          </cell>
          <cell r="I56">
            <v>43609.998472222222</v>
          </cell>
          <cell r="K56">
            <v>43527.703379629631</v>
          </cell>
          <cell r="L56">
            <v>43527.703379629631</v>
          </cell>
          <cell r="N56" t="str">
            <v>-VGHA</v>
          </cell>
          <cell r="O56" t="str">
            <v>-33428</v>
          </cell>
          <cell r="S56" t="b">
            <v>0</v>
          </cell>
          <cell r="T56" t="str">
            <v>0031v0000202M2wAAE</v>
          </cell>
          <cell r="U56" t="str">
            <v>0031v0000202M1hAAE</v>
          </cell>
          <cell r="V56" t="str">
            <v>0031v0000202LiSAAU</v>
          </cell>
          <cell r="W56" t="str">
            <v>S18</v>
          </cell>
          <cell r="X56" t="b">
            <v>0</v>
          </cell>
          <cell r="Y56" t="str">
            <v>0031v0000202M3WAAU</v>
          </cell>
          <cell r="AA56">
            <v>30000</v>
          </cell>
          <cell r="AB56">
            <v>43646</v>
          </cell>
          <cell r="AE56" t="str">
            <v>The Productivity and Allocation of Public Personnel and Funds: Evidence from Government Health Facilities in Ghana</v>
          </cell>
          <cell r="AF56" t="str">
            <v>CB</v>
          </cell>
          <cell r="AG56" t="str">
            <v>a1R1v00000AduMMEAZ</v>
          </cell>
          <cell r="AK56" t="str">
            <v>0031v0000202Lc4AAE</v>
          </cell>
          <cell r="AL56" t="b">
            <v>0</v>
          </cell>
          <cell r="AM56" t="str">
            <v>State - State Capabilities</v>
          </cell>
          <cell r="AN56" t="str">
            <v>State Effectiveness</v>
          </cell>
          <cell r="AP56">
            <v>30000.05</v>
          </cell>
          <cell r="AQ56">
            <v>43646</v>
          </cell>
          <cell r="AS56" t="str">
            <v>Phase II</v>
          </cell>
          <cell r="AV56" t="str">
            <v>Country Programme</v>
          </cell>
          <cell r="AW56" t="str">
            <v>Ongoing</v>
          </cell>
          <cell r="AZ56">
            <v>43411</v>
          </cell>
          <cell r="BA56" t="str">
            <v>a1P1v000003d3HeEAI</v>
          </cell>
          <cell r="BB56">
            <v>9</v>
          </cell>
          <cell r="BC56" t="str">
            <v>a1V1v0000036QSlEAM</v>
          </cell>
          <cell r="BD56">
            <v>43374</v>
          </cell>
          <cell r="BH56" t="b">
            <v>0</v>
          </cell>
          <cell r="BJ56">
            <v>21000</v>
          </cell>
          <cell r="BM56" t="str">
            <v>Country Project Proposal</v>
          </cell>
          <cell r="BN56" t="str">
            <v>0TO1v000000LVsuGAG</v>
          </cell>
          <cell r="BO56">
            <v>1</v>
          </cell>
          <cell r="BP56" t="str">
            <v>0051v000005kYliAAE</v>
          </cell>
          <cell r="BQ56" t="str">
            <v>DFID - Ghana</v>
          </cell>
          <cell r="BR56" t="str">
            <v>0011v000020m1FXAAY</v>
          </cell>
          <cell r="BS56" t="str">
            <v>Country Programme</v>
          </cell>
          <cell r="BT56" t="str">
            <v>DFID - Ghana</v>
          </cell>
          <cell r="BU56" t="str">
            <v>Department for International Development</v>
          </cell>
          <cell r="BV56" t="str">
            <v>VXX</v>
          </cell>
        </row>
        <row r="57">
          <cell r="A57" t="str">
            <v>33430</v>
          </cell>
          <cell r="B57" t="str">
            <v>0050Y000002G2LXQA0</v>
          </cell>
          <cell r="C57" t="b">
            <v>0</v>
          </cell>
          <cell r="D57" t="str">
            <v>Dealing with Single Use Plastics: Examining the Economic Effect of a Ban in Ghan</v>
          </cell>
          <cell r="E57">
            <v>43523.476412037038</v>
          </cell>
          <cell r="F57" t="str">
            <v>0050Y000002G2LXQA0</v>
          </cell>
          <cell r="G57">
            <v>43609.998483796298</v>
          </cell>
          <cell r="H57" t="str">
            <v>0050Y000002G2VOQA0</v>
          </cell>
          <cell r="I57">
            <v>43609.998483796298</v>
          </cell>
          <cell r="K57">
            <v>43581.408553240741</v>
          </cell>
          <cell r="L57">
            <v>43581.408553240741</v>
          </cell>
          <cell r="N57" t="str">
            <v>-VGHA</v>
          </cell>
          <cell r="O57" t="str">
            <v>-33430</v>
          </cell>
          <cell r="S57" t="b">
            <v>0</v>
          </cell>
          <cell r="T57" t="str">
            <v>0031v0000202M2wAAE</v>
          </cell>
          <cell r="U57" t="str">
            <v>0031v0000202M1hAAE</v>
          </cell>
          <cell r="V57" t="str">
            <v>0031v0000202LiSAAU</v>
          </cell>
          <cell r="X57" t="b">
            <v>0</v>
          </cell>
          <cell r="Y57" t="str">
            <v>0031v0000202M3WAAU</v>
          </cell>
          <cell r="AA57">
            <v>19961</v>
          </cell>
          <cell r="AB57">
            <v>43646</v>
          </cell>
          <cell r="AE57" t="str">
            <v>Dealing with Single Use Plastics: Examining the Economic Effect of a Ban in Ghana</v>
          </cell>
          <cell r="AF57" t="str">
            <v>SPF</v>
          </cell>
          <cell r="AG57" t="str">
            <v>a1R1v00000AduMMEAZ</v>
          </cell>
          <cell r="AK57" t="str">
            <v>0031v0000202LcwAAE</v>
          </cell>
          <cell r="AL57" t="b">
            <v>0</v>
          </cell>
          <cell r="AM57" t="str">
            <v>State - State Capabilities</v>
          </cell>
          <cell r="AN57" t="str">
            <v>State Effectiveness</v>
          </cell>
          <cell r="AP57">
            <v>19960.5</v>
          </cell>
          <cell r="AQ57">
            <v>43646</v>
          </cell>
          <cell r="AS57" t="str">
            <v>Phase II</v>
          </cell>
          <cell r="AV57" t="str">
            <v>Country Programme</v>
          </cell>
          <cell r="AW57" t="str">
            <v>Ongoing</v>
          </cell>
          <cell r="AZ57">
            <v>43439</v>
          </cell>
          <cell r="BA57" t="str">
            <v>a1P1v000003d3HeEAI</v>
          </cell>
          <cell r="BB57">
            <v>6</v>
          </cell>
          <cell r="BC57" t="str">
            <v>a1V1v0000036QSyEAM</v>
          </cell>
          <cell r="BD57">
            <v>43466</v>
          </cell>
          <cell r="BH57" t="b">
            <v>0</v>
          </cell>
          <cell r="BJ57">
            <v>15969</v>
          </cell>
          <cell r="BM57" t="str">
            <v>Small Projects Facility</v>
          </cell>
          <cell r="BN57" t="str">
            <v>0TO1v000000LVsvGAG</v>
          </cell>
          <cell r="BO57">
            <v>1</v>
          </cell>
          <cell r="BP57" t="str">
            <v>0051v000005kYliAAE</v>
          </cell>
          <cell r="BQ57" t="str">
            <v>DFID - Ghana</v>
          </cell>
          <cell r="BR57" t="str">
            <v>0011v000020m1FXAAY</v>
          </cell>
          <cell r="BS57" t="str">
            <v>Country Programme</v>
          </cell>
          <cell r="BT57" t="str">
            <v>DFID - Ghana</v>
          </cell>
          <cell r="BU57" t="str">
            <v>Department for International Development</v>
          </cell>
          <cell r="BV57" t="str">
            <v>VXX</v>
          </cell>
        </row>
        <row r="58">
          <cell r="A58" t="str">
            <v>34202</v>
          </cell>
          <cell r="B58" t="str">
            <v>0050Y000002G2LXQA0</v>
          </cell>
          <cell r="C58" t="b">
            <v>0</v>
          </cell>
          <cell r="D58" t="str">
            <v>Lighting Up Bihar: Electrification to Sustain Economic Growth - Extension</v>
          </cell>
          <cell r="E58">
            <v>43523.476412037038</v>
          </cell>
          <cell r="F58" t="str">
            <v>0050Y000002G2LXQA0</v>
          </cell>
          <cell r="G58">
            <v>43609.998483796298</v>
          </cell>
          <cell r="H58" t="str">
            <v>0050Y000002G2VOQA0</v>
          </cell>
          <cell r="I58">
            <v>43609.998483796298</v>
          </cell>
          <cell r="K58">
            <v>43527.703402777777</v>
          </cell>
          <cell r="L58">
            <v>43527.703402777777</v>
          </cell>
          <cell r="N58" t="str">
            <v>-VIND</v>
          </cell>
          <cell r="O58" t="str">
            <v>-34202</v>
          </cell>
          <cell r="S58" t="b">
            <v>0</v>
          </cell>
          <cell r="U58" t="str">
            <v>0031v0000202M1iAAE</v>
          </cell>
          <cell r="V58" t="str">
            <v>0031v0000202LktAAE</v>
          </cell>
          <cell r="W58" t="str">
            <v>2</v>
          </cell>
          <cell r="X58" t="b">
            <v>0</v>
          </cell>
          <cell r="Y58" t="str">
            <v>0031v0000202LxiAAE</v>
          </cell>
          <cell r="AA58">
            <v>92000</v>
          </cell>
          <cell r="AB58">
            <v>43131</v>
          </cell>
          <cell r="AE58" t="str">
            <v>Lighting Up Bihar: Electrification to Sustain Economic Growth - Extension</v>
          </cell>
          <cell r="AF58" t="str">
            <v>CB</v>
          </cell>
          <cell r="AG58" t="str">
            <v>a1R1v00000AduMNEAZ</v>
          </cell>
          <cell r="AK58" t="str">
            <v>0031v0000202Ld0AAE</v>
          </cell>
          <cell r="AL58" t="b">
            <v>0</v>
          </cell>
          <cell r="AM58" t="str">
            <v>Energy</v>
          </cell>
          <cell r="AN58" t="str">
            <v>Energy</v>
          </cell>
          <cell r="AP58">
            <v>92000</v>
          </cell>
          <cell r="AQ58">
            <v>43131</v>
          </cell>
          <cell r="AS58" t="str">
            <v>Phase II</v>
          </cell>
          <cell r="AT58" t="str">
            <v>Energy Access and Quality</v>
          </cell>
          <cell r="AU58" t="str">
            <v>Energy</v>
          </cell>
          <cell r="AV58" t="str">
            <v>Country Programme</v>
          </cell>
          <cell r="AW58" t="str">
            <v>Ongoing</v>
          </cell>
          <cell r="AY58" t="str">
            <v>This is an extension of project 34109 with additional funding to expand the study sample, at the request of the host country (Bihar) government, from a planned 4 districts to 8 districts (increasing the overall sample, while reducing the number of units sampled per district). DBO updated 07/2016</v>
          </cell>
          <cell r="AZ58">
            <v>41928</v>
          </cell>
          <cell r="BA58" t="str">
            <v>a1P1v000003d3HxEAI</v>
          </cell>
          <cell r="BB58">
            <v>39</v>
          </cell>
          <cell r="BC58" t="str">
            <v>a1V1v0000036QSzEAM</v>
          </cell>
          <cell r="BD58">
            <v>41944</v>
          </cell>
          <cell r="BH58" t="b">
            <v>0</v>
          </cell>
          <cell r="BJ58">
            <v>88800</v>
          </cell>
          <cell r="BM58" t="str">
            <v>Country Project Proposal</v>
          </cell>
          <cell r="BN58" t="str">
            <v>0TO1v000000LVswGAG</v>
          </cell>
          <cell r="BO58">
            <v>1</v>
          </cell>
          <cell r="BP58" t="str">
            <v>0050Y000003XZK3QAO</v>
          </cell>
          <cell r="BQ58" t="str">
            <v>DFID - India-Bihar</v>
          </cell>
          <cell r="BR58" t="str">
            <v>0011v000020m1FXAAY</v>
          </cell>
          <cell r="BS58" t="str">
            <v>Country Programme</v>
          </cell>
          <cell r="BT58" t="str">
            <v>DFID - India-Bihar</v>
          </cell>
          <cell r="BU58" t="str">
            <v>Department for International Development</v>
          </cell>
          <cell r="BV58" t="str">
            <v>VXX</v>
          </cell>
        </row>
        <row r="59">
          <cell r="A59" t="str">
            <v>34301</v>
          </cell>
          <cell r="B59" t="str">
            <v>0050Y000002G2LXQA0</v>
          </cell>
          <cell r="C59" t="b">
            <v>0</v>
          </cell>
          <cell r="D59" t="str">
            <v>Understanding Slum Formation and Designing an Urban Housing Policy for Poor in B</v>
          </cell>
          <cell r="E59">
            <v>43523.476412037038</v>
          </cell>
          <cell r="F59" t="str">
            <v>0050Y000002G2LXQA0</v>
          </cell>
          <cell r="G59">
            <v>43609.998483796298</v>
          </cell>
          <cell r="H59" t="str">
            <v>0050Y000002G2VOQA0</v>
          </cell>
          <cell r="I59">
            <v>43609.998483796298</v>
          </cell>
          <cell r="K59">
            <v>43581.63008101852</v>
          </cell>
          <cell r="L59">
            <v>43581.63008101852</v>
          </cell>
          <cell r="N59" t="str">
            <v>-VIND</v>
          </cell>
          <cell r="O59" t="str">
            <v>-34301</v>
          </cell>
          <cell r="S59" t="b">
            <v>0</v>
          </cell>
          <cell r="U59" t="str">
            <v>0031v0000202M1iAAE</v>
          </cell>
          <cell r="V59" t="str">
            <v>0031v0000202LktAAE</v>
          </cell>
          <cell r="W59" t="str">
            <v>3</v>
          </cell>
          <cell r="X59" t="b">
            <v>0</v>
          </cell>
          <cell r="Y59" t="str">
            <v>0031v0000202LxiAAE</v>
          </cell>
          <cell r="AA59">
            <v>39905</v>
          </cell>
          <cell r="AB59">
            <v>43100</v>
          </cell>
          <cell r="AE59" t="str">
            <v>Understanding Slum Formation and Designing an Urban Housing Policy for Poor in Bihar</v>
          </cell>
          <cell r="AF59" t="str">
            <v>CB</v>
          </cell>
          <cell r="AG59" t="str">
            <v>a1R1v00000AduMNEAZ</v>
          </cell>
          <cell r="AK59" t="str">
            <v>0031v0000202LIeAAM</v>
          </cell>
          <cell r="AL59" t="b">
            <v>0</v>
          </cell>
          <cell r="AM59" t="str">
            <v>Cities</v>
          </cell>
          <cell r="AN59" t="str">
            <v>Cities</v>
          </cell>
          <cell r="AP59">
            <v>39905</v>
          </cell>
          <cell r="AQ59">
            <v>43100</v>
          </cell>
          <cell r="AS59" t="str">
            <v>Phase II</v>
          </cell>
          <cell r="AT59" t="str">
            <v>Housing and Land Use</v>
          </cell>
          <cell r="AU59" t="str">
            <v>Cities</v>
          </cell>
          <cell r="AV59" t="str">
            <v>Country Programme</v>
          </cell>
          <cell r="AW59" t="str">
            <v>Ongoing</v>
          </cell>
          <cell r="AY59" t="str">
            <v>This project intends to understand the presence and expansion of slums in selected cities in Bihar by investigating the history and housing policy in the historical context. The main objectives of this study are: to identify the spatial pattern of the urban poor living in slums; to identify direct and indirect determinants of their settlement locations; to understand the impact of various policies, including housing policy and market, on establishment of the informal settlement; and to suggest some relevant policies to the state government for an inclusive housing policy and slum development. Methods include a theoretical and empirical literature review, a complete description of housing policy and housing market in selected cities, primary data collection on formal and informal settlements through a survey of city officials and interest groups, and a survey of slum dwellers. DBO updated 07/2016</v>
          </cell>
          <cell r="AZ59">
            <v>42058</v>
          </cell>
          <cell r="BA59" t="str">
            <v>a1P1v000003d3HxEAI</v>
          </cell>
          <cell r="BB59">
            <v>30</v>
          </cell>
          <cell r="BC59" t="str">
            <v>a1V1v0000036QT0EAM</v>
          </cell>
          <cell r="BD59">
            <v>42186</v>
          </cell>
          <cell r="BH59" t="b">
            <v>0</v>
          </cell>
          <cell r="BJ59">
            <v>27934</v>
          </cell>
          <cell r="BM59" t="str">
            <v>Country Project Proposal</v>
          </cell>
          <cell r="BN59" t="str">
            <v>0TO1v000000LVsxGAG</v>
          </cell>
          <cell r="BO59">
            <v>1</v>
          </cell>
          <cell r="BP59" t="str">
            <v>0050Y000003XZK3QAO</v>
          </cell>
          <cell r="BQ59" t="str">
            <v>DFID - India-Bihar</v>
          </cell>
          <cell r="BR59" t="str">
            <v>0011v000020m1FXAAY</v>
          </cell>
          <cell r="BS59" t="str">
            <v>Country Programme</v>
          </cell>
          <cell r="BT59" t="str">
            <v>DFID - India-Bihar</v>
          </cell>
          <cell r="BU59" t="str">
            <v>Department for International Development</v>
          </cell>
          <cell r="BV59" t="str">
            <v>VXX</v>
          </cell>
        </row>
        <row r="60">
          <cell r="A60" t="str">
            <v>34302</v>
          </cell>
          <cell r="B60" t="str">
            <v>0050Y000002G2LXQA0</v>
          </cell>
          <cell r="C60" t="b">
            <v>0</v>
          </cell>
          <cell r="D60" t="str">
            <v>The Effects of Food Policy on Cropping Patterns and Income Distribution in Rural</v>
          </cell>
          <cell r="E60">
            <v>43523.476412037038</v>
          </cell>
          <cell r="F60" t="str">
            <v>0050Y000002G2LXQA0</v>
          </cell>
          <cell r="G60">
            <v>43609.998483796298</v>
          </cell>
          <cell r="H60" t="str">
            <v>0050Y000002G2VOQA0</v>
          </cell>
          <cell r="I60">
            <v>43609.998483796298</v>
          </cell>
          <cell r="K60">
            <v>43581.563437500001</v>
          </cell>
          <cell r="L60">
            <v>43581.563437500001</v>
          </cell>
          <cell r="N60" t="str">
            <v>-VIND</v>
          </cell>
          <cell r="O60" t="str">
            <v>-34302</v>
          </cell>
          <cell r="S60" t="b">
            <v>0</v>
          </cell>
          <cell r="U60" t="str">
            <v>0031v0000202M1iAAE</v>
          </cell>
          <cell r="V60" t="str">
            <v>0031v0000202LktAAE</v>
          </cell>
          <cell r="W60" t="str">
            <v>3</v>
          </cell>
          <cell r="X60" t="b">
            <v>0</v>
          </cell>
          <cell r="Y60" t="str">
            <v>0031v0000202LxiAAE</v>
          </cell>
          <cell r="AA60">
            <v>19800</v>
          </cell>
          <cell r="AB60">
            <v>43100</v>
          </cell>
          <cell r="AE60" t="str">
            <v>The Effects of Food Policy on Cropping Patterns and Income Distribution in Rural Bihar</v>
          </cell>
          <cell r="AF60" t="str">
            <v>CB</v>
          </cell>
          <cell r="AG60" t="str">
            <v>a1R1v00000AduMNEAZ</v>
          </cell>
          <cell r="AK60" t="str">
            <v>0031v0000202LiEAAU</v>
          </cell>
          <cell r="AL60" t="b">
            <v>0</v>
          </cell>
          <cell r="AM60" t="str">
            <v>Firms - Firm Capabilities</v>
          </cell>
          <cell r="AN60" t="str">
            <v>Firm Capabilities</v>
          </cell>
          <cell r="AP60">
            <v>19800</v>
          </cell>
          <cell r="AQ60">
            <v>43100</v>
          </cell>
          <cell r="AS60" t="str">
            <v>Phase II</v>
          </cell>
          <cell r="AT60" t="str">
            <v>Agriculture</v>
          </cell>
          <cell r="AU60" t="str">
            <v>Firm Capabilities</v>
          </cell>
          <cell r="AV60" t="str">
            <v>Country Programme</v>
          </cell>
          <cell r="AW60" t="str">
            <v>Ongoing</v>
          </cell>
          <cell r="AY60" t="str">
            <v>Bihar is unusual among the Indian states in the extent to which it remains a rural economy; government food policy can have profound effects on the level and distribution of income in Bihar. The objective of the project is to understand and estimate the combined effects of two state policies related to production and distribution of food: the sharply rising minimum support prices offered to farmers to procure agricultural products, and the subsidized distribution of food grains through public distribution system. It aims to theoretically examine the different impact of these policies on the distribution of income, and use detailed village and household surveys to examine their empirical validity. DBO updated 07/2016</v>
          </cell>
          <cell r="AZ60">
            <v>42058</v>
          </cell>
          <cell r="BA60" t="str">
            <v>a1P1v000003d3HxEAI</v>
          </cell>
          <cell r="BB60">
            <v>33</v>
          </cell>
          <cell r="BC60" t="str">
            <v>a1V1v0000036QT1EAM</v>
          </cell>
          <cell r="BD60">
            <v>42095</v>
          </cell>
          <cell r="BH60" t="b">
            <v>0</v>
          </cell>
          <cell r="BJ60">
            <v>19800</v>
          </cell>
          <cell r="BM60" t="str">
            <v>Country Project Proposal</v>
          </cell>
          <cell r="BN60" t="str">
            <v>0TO1v000000LVsyGAG</v>
          </cell>
          <cell r="BO60">
            <v>1</v>
          </cell>
          <cell r="BP60" t="str">
            <v>0050Y000003XZK3QAO</v>
          </cell>
          <cell r="BQ60" t="str">
            <v>DFID - India-Bihar</v>
          </cell>
          <cell r="BR60" t="str">
            <v>0011v000020m1FXAAY</v>
          </cell>
          <cell r="BS60" t="str">
            <v>Country Programme</v>
          </cell>
          <cell r="BT60" t="str">
            <v>DFID - India-Bihar</v>
          </cell>
          <cell r="BU60" t="str">
            <v>Department for International Development</v>
          </cell>
          <cell r="BV60" t="str">
            <v>VXX</v>
          </cell>
        </row>
        <row r="61">
          <cell r="A61" t="str">
            <v>34305</v>
          </cell>
          <cell r="B61" t="str">
            <v>0050Y000002G2LXQA0</v>
          </cell>
          <cell r="C61" t="b">
            <v>0</v>
          </cell>
          <cell r="D61" t="str">
            <v>Is Bihar the new poster boy for PDS reforms?</v>
          </cell>
          <cell r="E61">
            <v>43523.476412037038</v>
          </cell>
          <cell r="F61" t="str">
            <v>0050Y000002G2LXQA0</v>
          </cell>
          <cell r="G61">
            <v>43609.998483796298</v>
          </cell>
          <cell r="H61" t="str">
            <v>0050Y000002G2VOQA0</v>
          </cell>
          <cell r="I61">
            <v>43609.998483796298</v>
          </cell>
          <cell r="K61">
            <v>43527.703402777777</v>
          </cell>
          <cell r="L61">
            <v>43527.703402777777</v>
          </cell>
          <cell r="N61" t="str">
            <v>-VIND</v>
          </cell>
          <cell r="O61" t="str">
            <v>-34305</v>
          </cell>
          <cell r="S61" t="b">
            <v>0</v>
          </cell>
          <cell r="U61" t="str">
            <v>0031v0000202M1iAAE</v>
          </cell>
          <cell r="V61" t="str">
            <v>0031v0000202LktAAE</v>
          </cell>
          <cell r="X61" t="b">
            <v>0</v>
          </cell>
          <cell r="Y61" t="str">
            <v>0031v0000202LxiAAE</v>
          </cell>
          <cell r="AA61">
            <v>18414</v>
          </cell>
          <cell r="AB61">
            <v>42825</v>
          </cell>
          <cell r="AE61" t="str">
            <v>Is Bihar the new poster boy for PDS reforms?</v>
          </cell>
          <cell r="AF61" t="str">
            <v>SPF</v>
          </cell>
          <cell r="AG61" t="str">
            <v>a1R1v00000AduMNEAZ</v>
          </cell>
          <cell r="AK61" t="str">
            <v>0031v0000202M2zAAE</v>
          </cell>
          <cell r="AL61" t="b">
            <v>0</v>
          </cell>
          <cell r="AM61" t="str">
            <v>State - Governance, Accountability and Political Economy</v>
          </cell>
          <cell r="AN61" t="str">
            <v>State Effectiveness</v>
          </cell>
          <cell r="AP61">
            <v>18414</v>
          </cell>
          <cell r="AQ61">
            <v>42825</v>
          </cell>
          <cell r="AS61" t="str">
            <v>Phase II</v>
          </cell>
          <cell r="AT61" t="str">
            <v>State Capabilities</v>
          </cell>
          <cell r="AU61" t="str">
            <v>State Effectiveness</v>
          </cell>
          <cell r="AV61" t="str">
            <v>Country Programme</v>
          </cell>
          <cell r="AW61" t="str">
            <v>Ongoing</v>
          </cell>
          <cell r="AY61" t="str">
            <v>This study aims to document the supply side reforms in PDS in Bihar and provide some suggestive evidence whether these changes have been effective in curtailing the leakages.</v>
          </cell>
          <cell r="AZ61">
            <v>1</v>
          </cell>
          <cell r="BA61" t="str">
            <v>a1P1v000003d3HxEAI</v>
          </cell>
          <cell r="BB61">
            <v>19</v>
          </cell>
          <cell r="BC61" t="str">
            <v>a1V1v0000036QT2EAM</v>
          </cell>
          <cell r="BD61">
            <v>42248</v>
          </cell>
          <cell r="BH61" t="b">
            <v>0</v>
          </cell>
          <cell r="BJ61">
            <v>16573</v>
          </cell>
          <cell r="BM61" t="str">
            <v>Small Projects Facility</v>
          </cell>
          <cell r="BN61" t="str">
            <v>0TO1v000000LVszGAG</v>
          </cell>
          <cell r="BO61">
            <v>1</v>
          </cell>
          <cell r="BP61" t="str">
            <v>0050Y000003XZK3QAO</v>
          </cell>
          <cell r="BQ61" t="str">
            <v>DFID - India-Bihar</v>
          </cell>
          <cell r="BR61" t="str">
            <v>0011v000020m1FXAAY</v>
          </cell>
          <cell r="BS61" t="str">
            <v>Country Programme</v>
          </cell>
          <cell r="BT61" t="str">
            <v>DFID - India-Bihar</v>
          </cell>
          <cell r="BU61" t="str">
            <v>Department for International Development</v>
          </cell>
          <cell r="BV61" t="str">
            <v>VXX</v>
          </cell>
        </row>
        <row r="62">
          <cell r="A62" t="str">
            <v>34308</v>
          </cell>
          <cell r="B62" t="str">
            <v>0050Y000002G2LXQA0</v>
          </cell>
          <cell r="C62" t="b">
            <v>0</v>
          </cell>
          <cell r="D62" t="str">
            <v>One Nation, Many Worlds: Varieties of Developmental Regimes in India</v>
          </cell>
          <cell r="E62">
            <v>43534.638020833336</v>
          </cell>
          <cell r="F62" t="str">
            <v>0050Y000002G2LXQA0</v>
          </cell>
          <cell r="G62">
            <v>43609.998483796298</v>
          </cell>
          <cell r="H62" t="str">
            <v>0050Y000002G2VOQA0</v>
          </cell>
          <cell r="I62">
            <v>43609.998483796298</v>
          </cell>
          <cell r="K62">
            <v>43542.495104166665</v>
          </cell>
          <cell r="L62">
            <v>43542.495104166665</v>
          </cell>
          <cell r="N62" t="str">
            <v>-VIND</v>
          </cell>
          <cell r="O62" t="str">
            <v>-34308</v>
          </cell>
          <cell r="S62" t="b">
            <v>0</v>
          </cell>
          <cell r="U62" t="str">
            <v>0031v0000202M1iAAE</v>
          </cell>
          <cell r="V62" t="str">
            <v>0031v0000202LktAAE</v>
          </cell>
          <cell r="X62" t="b">
            <v>0</v>
          </cell>
          <cell r="Y62" t="str">
            <v>0031v0000202LxiAAE</v>
          </cell>
          <cell r="AA62">
            <v>7385.33</v>
          </cell>
          <cell r="AB62">
            <v>42825</v>
          </cell>
          <cell r="AE62" t="str">
            <v>One Nation, Many Worlds: Varieties of Developmental Regimes in India</v>
          </cell>
          <cell r="AF62" t="str">
            <v>SPF</v>
          </cell>
          <cell r="AG62" t="str">
            <v>a1R1v00000AduMNEAZ</v>
          </cell>
          <cell r="AK62" t="str">
            <v>0031v0000202LMJAA2</v>
          </cell>
          <cell r="AL62" t="b">
            <v>0</v>
          </cell>
          <cell r="AM62" t="str">
            <v>State - Governance, Accountability and Political Economy</v>
          </cell>
          <cell r="AN62" t="str">
            <v>State Effectiveness</v>
          </cell>
          <cell r="AO62" t="str">
            <v>34308</v>
          </cell>
          <cell r="AP62">
            <v>7350</v>
          </cell>
          <cell r="AQ62">
            <v>42825</v>
          </cell>
          <cell r="AS62" t="str">
            <v>Phase II</v>
          </cell>
          <cell r="AT62" t="str">
            <v>Accountability and Political Economy</v>
          </cell>
          <cell r="AU62" t="str">
            <v>State Effectiveness</v>
          </cell>
          <cell r="AV62" t="str">
            <v>Country Programme</v>
          </cell>
          <cell r="AW62" t="str">
            <v>Prospective</v>
          </cell>
          <cell r="AY62" t="str">
            <v>This project seeks to conceptualize a theoretically grounded and replicable means to measure developmental regimes and to explain the variation in development regimes in India by exploring the relationship between state policy priorities and the nature of social coalitions. By exploring patterns in public expenditure data at the sub-national level to understand variation in state prioritization of growth-led vs. redistributive policies as well changes in state capacity over the last five decades, the project has the potential to provide insights on the relationship between state preferences and social coalitions in multi-ethnic societies that remains largely underexplored in both academic and public policy literature.</v>
          </cell>
          <cell r="AZ62">
            <v>1</v>
          </cell>
          <cell r="BA62" t="str">
            <v>a1P1v000003d3HxEAI</v>
          </cell>
          <cell r="BB62">
            <v>17</v>
          </cell>
          <cell r="BC62" t="str">
            <v>a1V1v0000036RZxEAM</v>
          </cell>
          <cell r="BD62">
            <v>42309</v>
          </cell>
          <cell r="BH62" t="b">
            <v>0</v>
          </cell>
          <cell r="BJ62">
            <v>4893.3100000000004</v>
          </cell>
          <cell r="BM62" t="str">
            <v>Small Projects Facility</v>
          </cell>
          <cell r="BN62" t="str">
            <v>0TO1v000000LY7aGAG</v>
          </cell>
          <cell r="BO62">
            <v>1</v>
          </cell>
          <cell r="BP62" t="str">
            <v>0050Y000003XZK3QAO</v>
          </cell>
          <cell r="BQ62" t="str">
            <v>DFID - India-Bihar</v>
          </cell>
          <cell r="BR62" t="str">
            <v>0011v000020m1FXAAY</v>
          </cell>
          <cell r="BS62" t="str">
            <v>Country Programme</v>
          </cell>
          <cell r="BT62" t="str">
            <v>DFID - India-Bihar</v>
          </cell>
          <cell r="BU62" t="str">
            <v>Department for International Development</v>
          </cell>
          <cell r="BV62" t="str">
            <v>VXX</v>
          </cell>
        </row>
        <row r="63">
          <cell r="A63" t="str">
            <v>34312</v>
          </cell>
          <cell r="B63" t="str">
            <v>0050Y000002G2LXQA0</v>
          </cell>
          <cell r="C63" t="b">
            <v>0</v>
          </cell>
          <cell r="D63" t="str">
            <v>Understanding Career Choice in a Developing Country: Reading the Mind of High Sc</v>
          </cell>
          <cell r="E63">
            <v>43523.476412037038</v>
          </cell>
          <cell r="F63" t="str">
            <v>0050Y000002G2LXQA0</v>
          </cell>
          <cell r="G63">
            <v>43609.998483796298</v>
          </cell>
          <cell r="H63" t="str">
            <v>0050Y000002G2VOQA0</v>
          </cell>
          <cell r="I63">
            <v>43609.998483796298</v>
          </cell>
          <cell r="K63">
            <v>43602.752824074072</v>
          </cell>
          <cell r="L63">
            <v>43602.752824074072</v>
          </cell>
          <cell r="N63" t="str">
            <v>-VIND</v>
          </cell>
          <cell r="O63" t="str">
            <v>-34312</v>
          </cell>
          <cell r="S63" t="b">
            <v>0</v>
          </cell>
          <cell r="U63" t="str">
            <v>0031v0000202M1iAAE</v>
          </cell>
          <cell r="V63" t="str">
            <v>0031v0000202LktAAE</v>
          </cell>
          <cell r="W63" t="str">
            <v>4</v>
          </cell>
          <cell r="X63" t="b">
            <v>0</v>
          </cell>
          <cell r="Y63" t="str">
            <v>0031v0000202LxiAAE</v>
          </cell>
          <cell r="AA63">
            <v>55148.26</v>
          </cell>
          <cell r="AB63">
            <v>43131</v>
          </cell>
          <cell r="AE63" t="str">
            <v>Understanding Career Choice in a Developing Country: Reading the Mind of High School Students in Cities of India?</v>
          </cell>
          <cell r="AF63" t="str">
            <v>CB</v>
          </cell>
          <cell r="AG63" t="str">
            <v>a1R1v00000AduMNEAZ</v>
          </cell>
          <cell r="AK63" t="str">
            <v>0031v0000202LniAAE</v>
          </cell>
          <cell r="AL63" t="b">
            <v>0</v>
          </cell>
          <cell r="AM63" t="str">
            <v>Cities</v>
          </cell>
          <cell r="AN63" t="str">
            <v>Cities</v>
          </cell>
          <cell r="AP63">
            <v>55148.25</v>
          </cell>
          <cell r="AQ63">
            <v>43131</v>
          </cell>
          <cell r="AS63" t="str">
            <v>Phase II</v>
          </cell>
          <cell r="AT63" t="str">
            <v>Agglomeration</v>
          </cell>
          <cell r="AU63" t="str">
            <v>Cities</v>
          </cell>
          <cell r="AV63" t="str">
            <v>Country Programme</v>
          </cell>
          <cell r="AW63" t="str">
            <v>Ongoing</v>
          </cell>
          <cell r="AY63" t="str">
            <v>This project aims to understand two aspects of the career choice process in India: the role of labour market returns on career decisions, in particular whether students have information to make decisions consistent with current sectoral demand-supply gaps or with future projected earnings; and  the role of non market factors on career choice, such as the role of prestige, stigma and peer effects. This should contribute demand-side insight to the suppy-side vocational training poicies in place throughout India. A survey is used, with a total sample of 900 high school students. DBO updated 07/2016</v>
          </cell>
          <cell r="AZ63">
            <v>42255</v>
          </cell>
          <cell r="BA63" t="str">
            <v>a1P1v000003d3HxEAI</v>
          </cell>
          <cell r="BB63">
            <v>25</v>
          </cell>
          <cell r="BC63" t="str">
            <v>a1V1v0000036QT3EAM</v>
          </cell>
          <cell r="BD63">
            <v>42370</v>
          </cell>
          <cell r="BF63" t="str">
            <v>Labour Markets and Training</v>
          </cell>
          <cell r="BG63" t="str">
            <v>Firm Capabilities</v>
          </cell>
          <cell r="BH63" t="b">
            <v>0</v>
          </cell>
          <cell r="BJ63">
            <v>41573</v>
          </cell>
          <cell r="BM63" t="str">
            <v>Country Project Proposal</v>
          </cell>
          <cell r="BN63" t="str">
            <v>0TO1v000000LVt0GAG</v>
          </cell>
          <cell r="BO63">
            <v>1</v>
          </cell>
          <cell r="BP63" t="str">
            <v>0050Y000003XZK3QAO</v>
          </cell>
          <cell r="BQ63" t="str">
            <v>DFID - India-Bihar</v>
          </cell>
          <cell r="BR63" t="str">
            <v>0011v000020m1FXAAY</v>
          </cell>
          <cell r="BS63" t="str">
            <v>Country Programme</v>
          </cell>
          <cell r="BT63" t="str">
            <v>DFID - India-Bihar</v>
          </cell>
          <cell r="BU63" t="str">
            <v>Department for International Development</v>
          </cell>
          <cell r="BV63" t="str">
            <v>VXX</v>
          </cell>
        </row>
        <row r="64">
          <cell r="A64" t="str">
            <v>35131</v>
          </cell>
          <cell r="B64" t="str">
            <v>0050Y000002G2LXQA0</v>
          </cell>
          <cell r="C64" t="b">
            <v>0</v>
          </cell>
          <cell r="D64" t="str">
            <v>Adoption and Use of Micro Irrigation Systems in India</v>
          </cell>
          <cell r="E64">
            <v>43534.638020833336</v>
          </cell>
          <cell r="F64" t="str">
            <v>0050Y000002G2LXQA0</v>
          </cell>
          <cell r="G64">
            <v>43609.998483796298</v>
          </cell>
          <cell r="H64" t="str">
            <v>0050Y000002G2VOQA0</v>
          </cell>
          <cell r="I64">
            <v>43609.998483796298</v>
          </cell>
          <cell r="K64">
            <v>43542.496307870373</v>
          </cell>
          <cell r="L64">
            <v>43542.496307870373</v>
          </cell>
          <cell r="N64" t="str">
            <v>-VIND</v>
          </cell>
          <cell r="O64" t="str">
            <v>-35131</v>
          </cell>
          <cell r="S64" t="b">
            <v>0</v>
          </cell>
          <cell r="T64" t="str">
            <v>0031v0000202LoyAAE</v>
          </cell>
          <cell r="U64" t="str">
            <v>0031v0000202M1iAAE</v>
          </cell>
          <cell r="V64" t="str">
            <v>0031v0000202LktAAE</v>
          </cell>
          <cell r="W64" t="str">
            <v>1</v>
          </cell>
          <cell r="X64" t="b">
            <v>0</v>
          </cell>
          <cell r="Y64" t="str">
            <v>0031v0000202LhjAAE</v>
          </cell>
          <cell r="AA64">
            <v>18430</v>
          </cell>
          <cell r="AB64">
            <v>42947</v>
          </cell>
          <cell r="AE64" t="str">
            <v>Adoption and Use of Micro Irrigation Systems in India</v>
          </cell>
          <cell r="AF64" t="str">
            <v>CB</v>
          </cell>
          <cell r="AG64" t="str">
            <v>a1R1v00000AduMOEAZ</v>
          </cell>
          <cell r="AK64" t="str">
            <v>0031v0000202LiJAAU</v>
          </cell>
          <cell r="AL64" t="b">
            <v>0</v>
          </cell>
          <cell r="AM64" t="str">
            <v>Firms - Agriculture</v>
          </cell>
          <cell r="AN64" t="str">
            <v>Firm Capabilities</v>
          </cell>
          <cell r="AO64" t="str">
            <v>35131</v>
          </cell>
          <cell r="AP64">
            <v>18700</v>
          </cell>
          <cell r="AQ64">
            <v>42947</v>
          </cell>
          <cell r="AS64" t="str">
            <v>Phase II</v>
          </cell>
          <cell r="AT64" t="str">
            <v>Agriculture</v>
          </cell>
          <cell r="AU64" t="str">
            <v>Firm Capabilities</v>
          </cell>
          <cell r="AV64" t="str">
            <v>Country Programme</v>
          </cell>
          <cell r="AW64" t="str">
            <v>Prospective</v>
          </cell>
          <cell r="AY64" t="str">
            <v>Updated July 2016: The low rate of investment in improved, modern technologies is widely recognized as a key gap inhibiting sustained agricultural growth in India. In addition to substantially increasing crop yields, MIS are also recognized as leading examples of “sustainable intensification” technologies, because of their proven ability to increase yields while reducing water, and hence energy, requirements. The proposed research aimed to study the adoption, usage and impact of micro irrigation systems (MIS), including drip and sprinkler irrigation, in India. Researchers also analysed national adoption trends, but will focus on Gujarat, where uptake of MIS has recently been rapid and unique data sets are available to us. The resulting paper looked specifically at the diffusion of drip irrigation in the Indian state of Gujarat, using a unique dataset of 450,000 geo-referenced purchases of drip irrigation. It found there to be strong spatial diffusion patterns of adoption that seemed driven by social learning across neighbouring villages. The paper also finds demand is strongly correlated with spatio-temporant role, and the adoption of drip is associated with an increase, rather than decrease in the use of energy and water.</v>
          </cell>
          <cell r="AZ64">
            <v>1</v>
          </cell>
          <cell r="BA64" t="str">
            <v>a1P1v000003d3HxEAI</v>
          </cell>
          <cell r="BB64">
            <v>42</v>
          </cell>
          <cell r="BC64" t="str">
            <v>a1V1v0000036RZyEAM</v>
          </cell>
          <cell r="BD64">
            <v>41656</v>
          </cell>
          <cell r="BH64" t="b">
            <v>0</v>
          </cell>
          <cell r="BJ64">
            <v>2960</v>
          </cell>
          <cell r="BM64" t="str">
            <v>Country Project Proposal</v>
          </cell>
          <cell r="BN64" t="str">
            <v>0TO1v000000LY7bGAG</v>
          </cell>
          <cell r="BO64">
            <v>1</v>
          </cell>
          <cell r="BP64" t="str">
            <v>0050Y000003XZK3QAO</v>
          </cell>
          <cell r="BQ64" t="str">
            <v>DFID - India-Central</v>
          </cell>
          <cell r="BR64" t="str">
            <v>0011v000020m1FXAAY</v>
          </cell>
          <cell r="BS64" t="str">
            <v>Country Programme</v>
          </cell>
          <cell r="BT64" t="str">
            <v>DFID - India-Central</v>
          </cell>
          <cell r="BU64" t="str">
            <v>Department for International Development</v>
          </cell>
          <cell r="BV64" t="str">
            <v>VXX</v>
          </cell>
        </row>
        <row r="65">
          <cell r="A65" t="str">
            <v>35203</v>
          </cell>
          <cell r="B65" t="str">
            <v>0050Y000002G2LXQA0</v>
          </cell>
          <cell r="C65" t="b">
            <v>0</v>
          </cell>
          <cell r="D65" t="str">
            <v>Can Governments Increase Revenues By Lowering Taxes?  A Study of Competing Polic</v>
          </cell>
          <cell r="E65">
            <v>43523.476412037038</v>
          </cell>
          <cell r="F65" t="str">
            <v>0050Y000002G2LXQA0</v>
          </cell>
          <cell r="G65">
            <v>43609.998472222222</v>
          </cell>
          <cell r="H65" t="str">
            <v>0050Y000002G2VOQA0</v>
          </cell>
          <cell r="I65">
            <v>43609.998472222222</v>
          </cell>
          <cell r="K65">
            <v>43527.703379629631</v>
          </cell>
          <cell r="L65">
            <v>43527.703379629631</v>
          </cell>
          <cell r="N65" t="str">
            <v>-VIND</v>
          </cell>
          <cell r="O65" t="str">
            <v>-35203</v>
          </cell>
          <cell r="S65" t="b">
            <v>0</v>
          </cell>
          <cell r="T65" t="str">
            <v>0031v0000202LoyAAE</v>
          </cell>
          <cell r="U65" t="str">
            <v>0031v0000202M1iAAE</v>
          </cell>
          <cell r="V65" t="str">
            <v>0031v0000202LktAAE</v>
          </cell>
          <cell r="X65" t="b">
            <v>0</v>
          </cell>
          <cell r="Y65" t="str">
            <v>0031v0000202LhjAAE</v>
          </cell>
          <cell r="AA65">
            <v>9901</v>
          </cell>
          <cell r="AB65">
            <v>42490</v>
          </cell>
          <cell r="AE65" t="str">
            <v>Can Governments Increase Revenues By Lowering Taxes?  A Study of Competing Policies To Reduce Tax Evasion During House Purchase in India</v>
          </cell>
          <cell r="AF65" t="str">
            <v>SPF</v>
          </cell>
          <cell r="AG65" t="str">
            <v>a1R1v00000AduMOEAZ</v>
          </cell>
          <cell r="AK65" t="str">
            <v>0031v0000202LotAAE</v>
          </cell>
          <cell r="AL65" t="b">
            <v>0</v>
          </cell>
          <cell r="AM65" t="str">
            <v>State - State Capabilities</v>
          </cell>
          <cell r="AN65" t="str">
            <v>State Effectiveness</v>
          </cell>
          <cell r="AP65">
            <v>9901</v>
          </cell>
          <cell r="AQ65">
            <v>42490</v>
          </cell>
          <cell r="AS65" t="str">
            <v>Phase II</v>
          </cell>
          <cell r="AT65" t="str">
            <v>Public Finance and Taxation</v>
          </cell>
          <cell r="AU65" t="str">
            <v>State Effectiveness</v>
          </cell>
          <cell r="AV65" t="str">
            <v>Country Programme</v>
          </cell>
          <cell r="AW65" t="str">
            <v>Ongoing</v>
          </cell>
          <cell r="AY65" t="str">
            <v>Updated July 2016: State governments in India derive a significant share of their revenues from taxes on immovable property transactions. Such taxes have been historically high with rampant under-reporting of transaction values. In recent years, several governments have chosen to use ‘guidance values’ instead of self-reported transaction values to overcome under-reporting. In this specific context of India, this project studies the effectiveness of the two main policy tools – lowering stamp duties and increasing guidance values – to reduce under-reporting and increase revenues for the government. Using a hedonic model developed from appraisal reports on residential properties, we build an under-reporting metric which captures the degree of under-reporting at various regimes of stamp duty decreases and guidance rate increases using an even study approach. We further analyse the unintended consequences of guidance value as an assessment value for presumptive taxation and whether it is inflationary. The preliminary findings of the study indicate the government is able to retrieve taxes that have been evaded more by increasing guidance values than by lowering stamp duties.</v>
          </cell>
          <cell r="AZ65">
            <v>1</v>
          </cell>
          <cell r="BA65" t="str">
            <v>a1P1v000003d3HxEAI</v>
          </cell>
          <cell r="BB65">
            <v>12</v>
          </cell>
          <cell r="BC65" t="str">
            <v>a1V1v0000036QT4EAM</v>
          </cell>
          <cell r="BD65">
            <v>42125</v>
          </cell>
          <cell r="BH65" t="b">
            <v>0</v>
          </cell>
          <cell r="BJ65">
            <v>7920</v>
          </cell>
          <cell r="BM65" t="str">
            <v>Small Projects Facility</v>
          </cell>
          <cell r="BN65" t="str">
            <v>0TO1v000000LVt1GAG</v>
          </cell>
          <cell r="BO65">
            <v>1</v>
          </cell>
          <cell r="BP65" t="str">
            <v>0050Y000003XZK3QAO</v>
          </cell>
          <cell r="BQ65" t="str">
            <v>DFID - India-Central</v>
          </cell>
          <cell r="BR65" t="str">
            <v>0011v000020m1FXAAY</v>
          </cell>
          <cell r="BS65" t="str">
            <v>Country Programme</v>
          </cell>
          <cell r="BT65" t="str">
            <v>DFID - India-Central</v>
          </cell>
          <cell r="BU65" t="str">
            <v>Department for International Development</v>
          </cell>
          <cell r="BV65" t="str">
            <v>VXX</v>
          </cell>
        </row>
        <row r="66">
          <cell r="A66" t="str">
            <v>35204</v>
          </cell>
          <cell r="B66" t="str">
            <v>0050Y000002G2LXQA0</v>
          </cell>
          <cell r="C66" t="b">
            <v>0</v>
          </cell>
          <cell r="D66" t="str">
            <v>Effectiveness of E-Auctions in Emerging Economies</v>
          </cell>
          <cell r="E66">
            <v>43523.476412037038</v>
          </cell>
          <cell r="F66" t="str">
            <v>0050Y000002G2LXQA0</v>
          </cell>
          <cell r="G66">
            <v>43609.998472222222</v>
          </cell>
          <cell r="H66" t="str">
            <v>0050Y000002G2VOQA0</v>
          </cell>
          <cell r="I66">
            <v>43609.998472222222</v>
          </cell>
          <cell r="K66">
            <v>43527.703379629631</v>
          </cell>
          <cell r="L66">
            <v>43527.703379629631</v>
          </cell>
          <cell r="N66" t="str">
            <v>-VIND</v>
          </cell>
          <cell r="O66" t="str">
            <v>-35204</v>
          </cell>
          <cell r="S66" t="b">
            <v>0</v>
          </cell>
          <cell r="T66" t="str">
            <v>0031v0000202LoyAAE</v>
          </cell>
          <cell r="U66" t="str">
            <v>0031v0000202M1iAAE</v>
          </cell>
          <cell r="V66" t="str">
            <v>0031v0000202LktAAE</v>
          </cell>
          <cell r="X66" t="b">
            <v>0</v>
          </cell>
          <cell r="Y66" t="str">
            <v>0031v0000202LhjAAE</v>
          </cell>
          <cell r="AA66">
            <v>8926</v>
          </cell>
          <cell r="AB66">
            <v>42490</v>
          </cell>
          <cell r="AE66" t="str">
            <v>Effectiveness of E-Auctions in Emerging Economies</v>
          </cell>
          <cell r="AF66" t="str">
            <v>SPF</v>
          </cell>
          <cell r="AG66" t="str">
            <v>a1R1v00000AduMOEAZ</v>
          </cell>
          <cell r="AK66" t="str">
            <v>0031v0000202LotAAE</v>
          </cell>
          <cell r="AL66" t="b">
            <v>0</v>
          </cell>
          <cell r="AM66" t="str">
            <v>State - State Capabilities</v>
          </cell>
          <cell r="AN66" t="str">
            <v>State Effectiveness</v>
          </cell>
          <cell r="AP66">
            <v>8926</v>
          </cell>
          <cell r="AQ66">
            <v>42490</v>
          </cell>
          <cell r="AS66" t="str">
            <v>Phase II</v>
          </cell>
          <cell r="AT66" t="str">
            <v>Public Finance and Taxation</v>
          </cell>
          <cell r="AU66" t="str">
            <v>State Effectiveness</v>
          </cell>
          <cell r="AV66" t="str">
            <v>Country Programme</v>
          </cell>
          <cell r="AW66" t="str">
            <v>Ongoing</v>
          </cell>
          <cell r="AY66" t="str">
            <v>Updated July 2016: The development authority of Bengaluru, the fifth largest city in India, regularly uses auctions to sell governmental land to private entities. Following allegations of corruption and collusion, the authority started using e-auctions that protected bidders’ identities and were open for a longer time. This project uses a natural experiment to examine the effectiveness of e-auctions to increase government revenues from sale of public land. Using data on more than 4,600 public land parcels that were sold between 2000 and 2014, we find evidence that e-auctions generate greater revenues for the government after accounting for locational and infrastructural characteristics that impact the value of land. Our study confirms the view that creative use of technology can overcome endemic issues such as corruption in developing economies without major structural reforms. It reinforces the efficiency of e-auctions as a price discovery mechanism in allocation of scarce resources. Since completion of the project, PIs have met with persons from the Bengaluru Development Authority and the Centre for E-Governance to discuss findings.</v>
          </cell>
          <cell r="AZ66">
            <v>1</v>
          </cell>
          <cell r="BA66" t="str">
            <v>a1P1v000003d3HxEAI</v>
          </cell>
          <cell r="BB66">
            <v>12</v>
          </cell>
          <cell r="BC66" t="str">
            <v>a1V1v0000036QT5EAM</v>
          </cell>
          <cell r="BD66">
            <v>42125</v>
          </cell>
          <cell r="BH66" t="b">
            <v>0</v>
          </cell>
          <cell r="BJ66">
            <v>7140</v>
          </cell>
          <cell r="BM66" t="str">
            <v>Small Projects Facility</v>
          </cell>
          <cell r="BN66" t="str">
            <v>0TO1v000000LVt2GAG</v>
          </cell>
          <cell r="BO66">
            <v>1</v>
          </cell>
          <cell r="BP66" t="str">
            <v>0050Y000003XZK3QAO</v>
          </cell>
          <cell r="BQ66" t="str">
            <v>DFID - India-Central</v>
          </cell>
          <cell r="BR66" t="str">
            <v>0011v000020m1FXAAY</v>
          </cell>
          <cell r="BS66" t="str">
            <v>Country Programme</v>
          </cell>
          <cell r="BT66" t="str">
            <v>DFID - India-Central</v>
          </cell>
          <cell r="BU66" t="str">
            <v>Department for International Development</v>
          </cell>
          <cell r="BV66" t="str">
            <v>VXX</v>
          </cell>
        </row>
        <row r="67">
          <cell r="A67" t="str">
            <v>35303</v>
          </cell>
          <cell r="B67" t="str">
            <v>0050Y000002G2LXQA0</v>
          </cell>
          <cell r="C67" t="b">
            <v>0</v>
          </cell>
          <cell r="D67" t="str">
            <v>Does restricting subsidized power and water supply reduce growth? - Evidence fro</v>
          </cell>
          <cell r="E67">
            <v>43534.638020833336</v>
          </cell>
          <cell r="F67" t="str">
            <v>0050Y000002G2LXQA0</v>
          </cell>
          <cell r="G67">
            <v>43609.998483796298</v>
          </cell>
          <cell r="H67" t="str">
            <v>0050Y000002G2VOQA0</v>
          </cell>
          <cell r="I67">
            <v>43609.998483796298</v>
          </cell>
          <cell r="K67">
            <v>43585.471828703703</v>
          </cell>
          <cell r="L67">
            <v>43585.471828703703</v>
          </cell>
          <cell r="N67" t="str">
            <v>-VIND</v>
          </cell>
          <cell r="O67" t="str">
            <v>-35303</v>
          </cell>
          <cell r="S67" t="b">
            <v>0</v>
          </cell>
          <cell r="T67" t="str">
            <v>0031v0000202LoyAAE</v>
          </cell>
          <cell r="U67" t="str">
            <v>0031v0000202M1iAAE</v>
          </cell>
          <cell r="V67" t="str">
            <v>0031v0000202LktAAE</v>
          </cell>
          <cell r="W67" t="str">
            <v>3</v>
          </cell>
          <cell r="X67" t="b">
            <v>0</v>
          </cell>
          <cell r="Y67" t="str">
            <v>0031v0000202LhjAAE</v>
          </cell>
          <cell r="AA67">
            <v>3710</v>
          </cell>
          <cell r="AB67">
            <v>42916</v>
          </cell>
          <cell r="AE67" t="str">
            <v>Does restricting subsidized power and water supply reduce growth? - Evidence from the dark zones of Gujarat</v>
          </cell>
          <cell r="AF67" t="str">
            <v>CB</v>
          </cell>
          <cell r="AG67" t="str">
            <v>a1R1v00000AduMOEAZ</v>
          </cell>
          <cell r="AK67" t="str">
            <v>0031v0000202LiJAAU</v>
          </cell>
          <cell r="AL67" t="b">
            <v>0</v>
          </cell>
          <cell r="AM67" t="str">
            <v>Energy</v>
          </cell>
          <cell r="AN67" t="str">
            <v>Energy</v>
          </cell>
          <cell r="AO67" t="str">
            <v>35303</v>
          </cell>
          <cell r="AP67">
            <v>5800</v>
          </cell>
          <cell r="AQ67">
            <v>42916</v>
          </cell>
          <cell r="AS67" t="str">
            <v>Phase II</v>
          </cell>
          <cell r="AT67" t="str">
            <v>Energy Access and Quality</v>
          </cell>
          <cell r="AU67" t="str">
            <v>Energy</v>
          </cell>
          <cell r="AV67" t="str">
            <v>Country Programme</v>
          </cell>
          <cell r="AW67" t="str">
            <v>Prospective</v>
          </cell>
          <cell r="AY67" t="str">
            <v>Updated July 2016: The provision of heavily subsidized electricity to agricultural consumers in India is widely considered to be a major choke on the country’s entire energy sector. In an attempt to address the issue, most state governments resort to rationing access to power with little information on the associated trade-offs and impacts on growth. This study will investigate the impacts of one such policy pursued by the government of Gujarat. PIs will utilize the spatial discontinuity in the design of the program to examine the consequences of reduced electricity supply on the extent of irrigation and cultivation to provide insight on the agricultural returns to subsidized electricity supply. These results will also shed light on the impacts of changes in agricultural productivity on labour force composition, migration and urbanization, and non-agricultural growth in rural areas.</v>
          </cell>
          <cell r="AZ67">
            <v>1</v>
          </cell>
          <cell r="BA67" t="str">
            <v>a1P1v000003d3HxEAI</v>
          </cell>
          <cell r="BB67">
            <v>25</v>
          </cell>
          <cell r="BC67" t="str">
            <v>a1V1v0000036RZzEAM</v>
          </cell>
          <cell r="BD67">
            <v>42156</v>
          </cell>
          <cell r="BH67" t="b">
            <v>0</v>
          </cell>
          <cell r="BJ67">
            <v>3891.47</v>
          </cell>
          <cell r="BM67" t="str">
            <v>Country Project Proposal</v>
          </cell>
          <cell r="BN67" t="str">
            <v>0TO1v000000LY7cGAG</v>
          </cell>
          <cell r="BO67">
            <v>1</v>
          </cell>
          <cell r="BP67" t="str">
            <v>0050Y000003XZK3QAO</v>
          </cell>
          <cell r="BQ67" t="str">
            <v>DFID - India-Central</v>
          </cell>
          <cell r="BR67" t="str">
            <v>0011v000020m1FXAAY</v>
          </cell>
          <cell r="BS67" t="str">
            <v>Country Programme</v>
          </cell>
          <cell r="BT67" t="str">
            <v>DFID - India-Central</v>
          </cell>
          <cell r="BU67" t="str">
            <v>Department for International Development</v>
          </cell>
          <cell r="BV67" t="str">
            <v>VXX</v>
          </cell>
        </row>
        <row r="68">
          <cell r="A68" t="str">
            <v>35305</v>
          </cell>
          <cell r="B68" t="str">
            <v>0050Y000002G2LXQA0</v>
          </cell>
          <cell r="C68" t="b">
            <v>0</v>
          </cell>
          <cell r="D68" t="str">
            <v>Tax, Lies and Red Tape</v>
          </cell>
          <cell r="E68">
            <v>43523.476412037038</v>
          </cell>
          <cell r="F68" t="str">
            <v>0050Y000002G2LXQA0</v>
          </cell>
          <cell r="G68">
            <v>43609.998472222222</v>
          </cell>
          <cell r="H68" t="str">
            <v>0050Y000002G2VOQA0</v>
          </cell>
          <cell r="I68">
            <v>43609.998472222222</v>
          </cell>
          <cell r="K68">
            <v>43564.46266203704</v>
          </cell>
          <cell r="L68">
            <v>43564.46266203704</v>
          </cell>
          <cell r="N68" t="str">
            <v>-VIND</v>
          </cell>
          <cell r="O68" t="str">
            <v>-35305</v>
          </cell>
          <cell r="S68" t="b">
            <v>0</v>
          </cell>
          <cell r="T68" t="str">
            <v>0031v0000202LoyAAE</v>
          </cell>
          <cell r="U68" t="str">
            <v>0031v0000202M1iAAE</v>
          </cell>
          <cell r="V68" t="str">
            <v>0031v0000202LktAAE</v>
          </cell>
          <cell r="W68" t="str">
            <v>3</v>
          </cell>
          <cell r="X68" t="b">
            <v>0</v>
          </cell>
          <cell r="Y68" t="str">
            <v>0031v0000202LhjAAE</v>
          </cell>
          <cell r="AA68">
            <v>9869</v>
          </cell>
          <cell r="AB68">
            <v>43008</v>
          </cell>
          <cell r="AE68" t="str">
            <v>Tax, Lies and Red Tape</v>
          </cell>
          <cell r="AF68" t="str">
            <v>CB</v>
          </cell>
          <cell r="AG68" t="str">
            <v>a1R1v00000AduMOEAZ</v>
          </cell>
          <cell r="AK68" t="str">
            <v>0031v0000202LccAAE</v>
          </cell>
          <cell r="AL68" t="b">
            <v>0</v>
          </cell>
          <cell r="AM68" t="str">
            <v>State - State Capabilities</v>
          </cell>
          <cell r="AN68" t="str">
            <v>State Effectiveness</v>
          </cell>
          <cell r="AP68">
            <v>9869</v>
          </cell>
          <cell r="AQ68">
            <v>43008</v>
          </cell>
          <cell r="AS68" t="str">
            <v>Phase II</v>
          </cell>
          <cell r="AT68" t="str">
            <v>Public Finance and Taxation</v>
          </cell>
          <cell r="AU68" t="str">
            <v>State Effectiveness</v>
          </cell>
          <cell r="AV68" t="str">
            <v>Country Programme</v>
          </cell>
          <cell r="AW68" t="str">
            <v>Ongoing</v>
          </cell>
          <cell r="AY68" t="str">
            <v>Updated July 2016: Weak institutional environments in poor countries may lead to low tax compliance, especially for firms where owners have high-powered incentives and managerial control, as well as local information and networks. Using evidence from India, this project examines whether continued involvement of the founding family leads to lower payment of excise tax. This project uses firm-level sourced from the CMIE Prowess and the Annual management for about 2000 firms. Two strategies are applied to identify differences in tax compliance between family firms and diversified firms. First, using year-to-year changes in tax rates for different manufacturing products to help determine whether family firms respond differently in increases and decreases in tax rates to understand incentives for evasion. Second, the PI will use responses in tax compliance to the introduction of electronic filing across states to determine whether family firms respond differently from other firms to changes in the opportunity to evade.</v>
          </cell>
          <cell r="AZ68">
            <v>1</v>
          </cell>
          <cell r="BA68" t="str">
            <v>a1P1v000003d3HxEAI</v>
          </cell>
          <cell r="BB68">
            <v>28</v>
          </cell>
          <cell r="BC68" t="str">
            <v>a1V1v0000036QT6EAM</v>
          </cell>
          <cell r="BD68">
            <v>42156</v>
          </cell>
          <cell r="BH68" t="b">
            <v>0</v>
          </cell>
          <cell r="BJ68">
            <v>5094.03</v>
          </cell>
          <cell r="BM68" t="str">
            <v>Country Project Proposal</v>
          </cell>
          <cell r="BN68" t="str">
            <v>0TO1v000000LVt3GAG</v>
          </cell>
          <cell r="BO68">
            <v>1</v>
          </cell>
          <cell r="BP68" t="str">
            <v>0050Y000003XZK3QAO</v>
          </cell>
          <cell r="BQ68" t="str">
            <v>DFID - India-Central</v>
          </cell>
          <cell r="BR68" t="str">
            <v>0011v000020m1FXAAY</v>
          </cell>
          <cell r="BS68" t="str">
            <v>Country Programme</v>
          </cell>
          <cell r="BT68" t="str">
            <v>DFID - India-Central</v>
          </cell>
          <cell r="BU68" t="str">
            <v>Department for International Development</v>
          </cell>
          <cell r="BV68" t="str">
            <v>VXX</v>
          </cell>
        </row>
        <row r="69">
          <cell r="A69" t="str">
            <v>35308</v>
          </cell>
          <cell r="B69" t="str">
            <v>0050Y000002G2LXQA0</v>
          </cell>
          <cell r="C69" t="b">
            <v>0</v>
          </cell>
          <cell r="D69" t="str">
            <v>Impact of Groundwater Accessibility on Performance of Firms</v>
          </cell>
          <cell r="E69">
            <v>43523.476412037038</v>
          </cell>
          <cell r="F69" t="str">
            <v>0050Y000002G2LXQA0</v>
          </cell>
          <cell r="G69">
            <v>43609.998472222222</v>
          </cell>
          <cell r="H69" t="str">
            <v>0050Y000002G2VOQA0</v>
          </cell>
          <cell r="I69">
            <v>43609.998472222222</v>
          </cell>
          <cell r="K69">
            <v>43527.703379629631</v>
          </cell>
          <cell r="L69">
            <v>43527.703379629631</v>
          </cell>
          <cell r="N69" t="str">
            <v>-VIND</v>
          </cell>
          <cell r="O69" t="str">
            <v>-35308</v>
          </cell>
          <cell r="S69" t="b">
            <v>0</v>
          </cell>
          <cell r="T69" t="str">
            <v>0031v0000202LoyAAE</v>
          </cell>
          <cell r="U69" t="str">
            <v>0031v0000202M1iAAE</v>
          </cell>
          <cell r="V69" t="str">
            <v>0031v0000202LktAAE</v>
          </cell>
          <cell r="W69" t="str">
            <v>3</v>
          </cell>
          <cell r="X69" t="b">
            <v>0</v>
          </cell>
          <cell r="Y69" t="str">
            <v>0031v0000202LhjAAE</v>
          </cell>
          <cell r="AA69">
            <v>36590</v>
          </cell>
          <cell r="AB69">
            <v>42886</v>
          </cell>
          <cell r="AE69" t="str">
            <v>Impact of Groundwater Accessibility on Performance of Firms</v>
          </cell>
          <cell r="AF69" t="str">
            <v>CB</v>
          </cell>
          <cell r="AG69" t="str">
            <v>a1R1v00000AduMOEAZ</v>
          </cell>
          <cell r="AK69" t="str">
            <v>0031v0000202LlpAAE</v>
          </cell>
          <cell r="AL69" t="b">
            <v>0</v>
          </cell>
          <cell r="AM69" t="str">
            <v>State - State Capabilities</v>
          </cell>
          <cell r="AN69" t="str">
            <v>State Effectiveness</v>
          </cell>
          <cell r="AP69">
            <v>36590</v>
          </cell>
          <cell r="AQ69">
            <v>42886</v>
          </cell>
          <cell r="AS69" t="str">
            <v>Phase II</v>
          </cell>
          <cell r="AT69" t="str">
            <v>State Capabilities</v>
          </cell>
          <cell r="AU69" t="str">
            <v>State Effectiveness</v>
          </cell>
          <cell r="AV69" t="str">
            <v>Country Programme</v>
          </cell>
          <cell r="AW69" t="str">
            <v>Ongoing</v>
          </cell>
          <cell r="AY69" t="str">
            <v>Updated July 2016: In a previous paper, this PI showed that villages in rural India where groundwater is less accessible are often poorer due to lower agricultural productivity. This project aims to expand that link to understand if the lack of access to groundwater extends to the industrial sector, such as manufacturing, which has experienced limited growth since the 1980s. Specifically this project looks at how and why groundwater accessibility influences industrial outcomes and productivity. The study will make use of a physical limitation that raises the cost of accessing groundwater in a discontinuous manner to examine how such a jump in the cost of groundwater access affects firm outcomes. The study will also test two hypotheses: 1) In groundwater-inaccessible areas, does low agricultural productivity and resulting poverty dampen the demand for manufactured goods and thus impact firms; or alternatively, 2) does groundwater inaccessibility raise the cost of manufacturing directly?</v>
          </cell>
          <cell r="AZ69">
            <v>1</v>
          </cell>
          <cell r="BA69" t="str">
            <v>a1P1v000003d3HxEAI</v>
          </cell>
          <cell r="BB69">
            <v>24</v>
          </cell>
          <cell r="BC69" t="str">
            <v>a1V1v0000036QTREA2</v>
          </cell>
          <cell r="BD69">
            <v>42156</v>
          </cell>
          <cell r="BH69" t="b">
            <v>0</v>
          </cell>
          <cell r="BJ69">
            <v>29272</v>
          </cell>
          <cell r="BM69" t="str">
            <v>Country Project Proposal</v>
          </cell>
          <cell r="BN69" t="str">
            <v>0TO1v000000LVt4GAG</v>
          </cell>
          <cell r="BO69">
            <v>1</v>
          </cell>
          <cell r="BP69" t="str">
            <v>0050Y000003XZK3QAO</v>
          </cell>
          <cell r="BQ69" t="str">
            <v>DFID - India-Central</v>
          </cell>
          <cell r="BR69" t="str">
            <v>0011v000020m1FXAAY</v>
          </cell>
          <cell r="BS69" t="str">
            <v>Country Programme</v>
          </cell>
          <cell r="BT69" t="str">
            <v>DFID - India-Central</v>
          </cell>
          <cell r="BU69" t="str">
            <v>Department for International Development</v>
          </cell>
          <cell r="BV69" t="str">
            <v>VXX</v>
          </cell>
        </row>
        <row r="70">
          <cell r="A70" t="str">
            <v>35309</v>
          </cell>
          <cell r="B70" t="str">
            <v>0050Y000002G2LXQA0</v>
          </cell>
          <cell r="C70" t="b">
            <v>0</v>
          </cell>
          <cell r="D70" t="str">
            <v>Social Networks, Property Rights and Public Services in the Slums of Patna and J</v>
          </cell>
          <cell r="E70">
            <v>43523.476412037038</v>
          </cell>
          <cell r="F70" t="str">
            <v>0050Y000002G2LXQA0</v>
          </cell>
          <cell r="G70">
            <v>43609.998472222222</v>
          </cell>
          <cell r="H70" t="str">
            <v>0050Y000002G2VOQA0</v>
          </cell>
          <cell r="I70">
            <v>43609.998472222222</v>
          </cell>
          <cell r="K70">
            <v>43527.703379629631</v>
          </cell>
          <cell r="L70">
            <v>43527.703379629631</v>
          </cell>
          <cell r="N70" t="str">
            <v>-VIND</v>
          </cell>
          <cell r="O70" t="str">
            <v>-35309</v>
          </cell>
          <cell r="S70" t="b">
            <v>0</v>
          </cell>
          <cell r="T70" t="str">
            <v>0031v0000202LoyAAE</v>
          </cell>
          <cell r="U70" t="str">
            <v>0031v0000202M1iAAE</v>
          </cell>
          <cell r="V70" t="str">
            <v>0031v0000202LktAAE</v>
          </cell>
          <cell r="W70" t="str">
            <v>3</v>
          </cell>
          <cell r="X70" t="b">
            <v>0</v>
          </cell>
          <cell r="Y70" t="str">
            <v>0031v0000202LhjAAE</v>
          </cell>
          <cell r="AA70">
            <v>86535</v>
          </cell>
          <cell r="AB70">
            <v>43190</v>
          </cell>
          <cell r="AE70" t="str">
            <v>Social Networks, Property Rights and Public Services in the Slums of Patna and Jaipur</v>
          </cell>
          <cell r="AF70" t="str">
            <v>CB</v>
          </cell>
          <cell r="AG70" t="str">
            <v>a1R1v00000AduMOEAZ</v>
          </cell>
          <cell r="AK70" t="str">
            <v>0031v0000202LLDAA2</v>
          </cell>
          <cell r="AL70" t="b">
            <v>0</v>
          </cell>
          <cell r="AM70" t="str">
            <v>Cities</v>
          </cell>
          <cell r="AN70" t="str">
            <v>Cities</v>
          </cell>
          <cell r="AP70">
            <v>86535</v>
          </cell>
          <cell r="AQ70">
            <v>43190</v>
          </cell>
          <cell r="AS70" t="str">
            <v>Phase II</v>
          </cell>
          <cell r="AT70" t="str">
            <v>Housing and Land Use</v>
          </cell>
          <cell r="AU70" t="str">
            <v>Cities</v>
          </cell>
          <cell r="AV70" t="str">
            <v>Country Programme</v>
          </cell>
          <cell r="AW70" t="str">
            <v>Ongoing</v>
          </cell>
          <cell r="AY70" t="str">
            <v>The study will provide important original insight into the factors that condition the capacity of the urban poor to achieve formal recognition of slums, private property rights, and better public services. This knowledge will help inform donor, government, and civil society programming. The first objective is primarily methodological and empirical and is a precursor to successfully understanding slums and providing improved infrastructure and services. It will help refine a methodology that can be used as well to examine slums and slum dynamics in other cities. The second and third objectives are analytical in that they require not only tracking slums over time but also theorizing and testing hypotheses on how social and political networks impact the political agency of the urban poor, enabling them to acquire bargaining power vis-à-vis service providers, leading to more effective and equitable provision.</v>
          </cell>
          <cell r="AZ70">
            <v>1</v>
          </cell>
          <cell r="BA70" t="str">
            <v>a1P1v000003d3HxEAI</v>
          </cell>
          <cell r="BB70">
            <v>34</v>
          </cell>
          <cell r="BC70" t="str">
            <v>a1V1v0000036QTSEA2</v>
          </cell>
          <cell r="BD70">
            <v>42156</v>
          </cell>
          <cell r="BH70" t="b">
            <v>0</v>
          </cell>
          <cell r="BJ70">
            <v>86535</v>
          </cell>
          <cell r="BM70" t="str">
            <v>Country Project Proposal</v>
          </cell>
          <cell r="BN70" t="str">
            <v>0TO1v000000LVt5GAG</v>
          </cell>
          <cell r="BO70">
            <v>1</v>
          </cell>
          <cell r="BP70" t="str">
            <v>0050Y000003XZK3QAO</v>
          </cell>
          <cell r="BQ70" t="str">
            <v>DFID - India-Central</v>
          </cell>
          <cell r="BR70" t="str">
            <v>0011v000020m1FXAAY</v>
          </cell>
          <cell r="BS70" t="str">
            <v>Country Programme</v>
          </cell>
          <cell r="BT70" t="str">
            <v>DFID - India-Central</v>
          </cell>
          <cell r="BU70" t="str">
            <v>Department for International Development</v>
          </cell>
          <cell r="BV70" t="str">
            <v>VXX</v>
          </cell>
        </row>
        <row r="71">
          <cell r="A71" t="str">
            <v>35314</v>
          </cell>
          <cell r="B71" t="str">
            <v>0050Y000002G2LXQA0</v>
          </cell>
          <cell r="C71" t="b">
            <v>0</v>
          </cell>
          <cell r="D71" t="str">
            <v>Causes and Consequences of Low Caloric Intake in India: Nutrition, Productivity</v>
          </cell>
          <cell r="E71">
            <v>43523.476412037038</v>
          </cell>
          <cell r="F71" t="str">
            <v>0050Y000002G2LXQA0</v>
          </cell>
          <cell r="G71">
            <v>43609.998472222222</v>
          </cell>
          <cell r="H71" t="str">
            <v>0050Y000002G2VOQA0</v>
          </cell>
          <cell r="I71">
            <v>43609.998472222222</v>
          </cell>
          <cell r="K71">
            <v>43527.703379629631</v>
          </cell>
          <cell r="L71">
            <v>43527.703379629631</v>
          </cell>
          <cell r="N71" t="str">
            <v>-VIND</v>
          </cell>
          <cell r="O71" t="str">
            <v>-35314</v>
          </cell>
          <cell r="S71" t="b">
            <v>0</v>
          </cell>
          <cell r="T71" t="str">
            <v>0031v0000202LoyAAE</v>
          </cell>
          <cell r="U71" t="str">
            <v>0031v0000202M1iAAE</v>
          </cell>
          <cell r="V71" t="str">
            <v>0031v0000202LktAAE</v>
          </cell>
          <cell r="W71" t="str">
            <v>4</v>
          </cell>
          <cell r="X71" t="b">
            <v>0</v>
          </cell>
          <cell r="Y71" t="str">
            <v>0031v0000202LhjAAE</v>
          </cell>
          <cell r="AA71">
            <v>34999</v>
          </cell>
          <cell r="AB71">
            <v>42460</v>
          </cell>
          <cell r="AE71" t="str">
            <v>Causes and Consequences of Low Caloric Intake in India: Nutrition, Productivity and Cognition</v>
          </cell>
          <cell r="AF71" t="str">
            <v>CB</v>
          </cell>
          <cell r="AG71" t="str">
            <v>a1R1v00000AduMOEAZ</v>
          </cell>
          <cell r="AK71" t="str">
            <v>0031v0000202LlRAAU</v>
          </cell>
          <cell r="AL71" t="b">
            <v>0</v>
          </cell>
          <cell r="AM71" t="str">
            <v>Firms - Firm Capabilities</v>
          </cell>
          <cell r="AN71" t="str">
            <v>Firm Capabilities</v>
          </cell>
          <cell r="AP71">
            <v>34999</v>
          </cell>
          <cell r="AQ71">
            <v>42460</v>
          </cell>
          <cell r="AS71" t="str">
            <v>Phase II</v>
          </cell>
          <cell r="AT71" t="str">
            <v>Other</v>
          </cell>
          <cell r="AU71" t="str">
            <v>Firm Capabilities</v>
          </cell>
          <cell r="AV71" t="str">
            <v>Country Programme</v>
          </cell>
          <cell r="AW71" t="str">
            <v>Ongoing</v>
          </cell>
          <cell r="AY71" t="str">
            <v>Many of the world’s poor consume very few calories. In particular, three-quarters of the population of India remains below recommended intake levels and nearly one-third of the population remains underweight by WHO standards (Deaton and Dreze 2009; WHO 2011). Because calories are not just consumption, but also an input into production, this low consumption has the potential to dampen labor productivity and impede decision-making. Low caloric intake may therefore play a key role in the productive capacity of the world’s poorest and the firms which hire them.
A long line of theory literature has modelled intertemporal nutrition choices and their implications for labour productivity and labour markets (e.g., Leibenstein 1957; Dasgupta and Ray 1986). Although theory in this area is extensive and well developed, given the inherent challenges posed by the endogeneity of caloric intake and the measurement of productivity, empirical work is less well developed (e.g., Deolalikar 1988; Strauss 1986). Further, despite evidence that low-calorie diets may lead to apathy and impaired decision-making, previous economics studies have largely overlooked potential changes in cognition (e.g. US Army 1987; Keys 1950). Potential cognitive changes imply that the returns to improved nutrition could include not just increased earnings but also gains from improved inframarginal choices such as savings habits, and that nutrition based poverty traps could be broadly applicable and remain important despite the global shifts towards cognitive labour.
Our research will fill these gaps by generating rigorous causal evidence regarding the impact of low caloric intake on productivity, cognition, and decision-making as well as inform policy regarding food production, distribution, and consumption, an area of active policy debate in India with 10% of government expenditures allocated to food subsidies. A pilot study, described below, demonstrated 10-15% increases in labor supply, earnings, and cognitive function, resulting in a positive return on investment to increased energy intake. We propose to build on these promising pilot results through a 400-participant randomized controlled trial with cycle-rickshaw drivers in Chennai, India. The proposed RCT will apply lab-in-the-field techniques to: 1) estimate the causal impact of increased caloric intake on labor supply and earnings, 2) assess the extent to which increased caloric intake leads to changes in cognition and decision-making, and 3) examine possible causes for low caloric intake despite high returns. 
Participants will be randomly allocated to either a control condition, receiving cash, or a treatment condition, receiving cash and an additional 700 calories per day. During the 7-week study period, participants visit the study office daily to report their hours worked and earnings and complete a variety of productivity-related physical and cognitive tests. Finally, a cross-randomization at the fifth week of the study combined with experimental tasks, survey questions, and decisions regarding food consumption will be used to shed light on potential constraints limiting investment and investigate why caloric intake remains low despite potentially high monetary returns. 
This research, combined with dissemination activities, will directly inform both a long-standing academic literature, and active policy debates with important implications for worker productivity and welfare.</v>
          </cell>
          <cell r="AZ71">
            <v>1</v>
          </cell>
          <cell r="BA71" t="str">
            <v>a1P1v000003d3HxEAI</v>
          </cell>
          <cell r="BB71">
            <v>5</v>
          </cell>
          <cell r="BC71" t="str">
            <v>a1V1v0000036QTTEA2</v>
          </cell>
          <cell r="BD71">
            <v>42309</v>
          </cell>
          <cell r="BH71" t="b">
            <v>0</v>
          </cell>
          <cell r="BJ71">
            <v>28000</v>
          </cell>
          <cell r="BM71" t="str">
            <v>Country Project Proposal</v>
          </cell>
          <cell r="BN71" t="str">
            <v>0TO1v000000LVt6GAG</v>
          </cell>
          <cell r="BO71">
            <v>1</v>
          </cell>
          <cell r="BP71" t="str">
            <v>0050Y000003XZK3QAO</v>
          </cell>
          <cell r="BQ71" t="str">
            <v>DFID - India-Central</v>
          </cell>
          <cell r="BR71" t="str">
            <v>0011v000020m1FXAAY</v>
          </cell>
          <cell r="BS71" t="str">
            <v>Country Programme</v>
          </cell>
          <cell r="BT71" t="str">
            <v>DFID - India-Central</v>
          </cell>
          <cell r="BU71" t="str">
            <v>Department for International Development</v>
          </cell>
          <cell r="BV71" t="str">
            <v>VXX</v>
          </cell>
        </row>
        <row r="72">
          <cell r="A72" t="str">
            <v>35315</v>
          </cell>
          <cell r="B72" t="str">
            <v>0050Y000002G2LXQA0</v>
          </cell>
          <cell r="C72" t="b">
            <v>0</v>
          </cell>
          <cell r="D72" t="str">
            <v>Community Origins of Industrial Entrepreneurship: Theory and Historical Evidence</v>
          </cell>
          <cell r="E72">
            <v>43523.476412037038</v>
          </cell>
          <cell r="F72" t="str">
            <v>0050Y000002G2LXQA0</v>
          </cell>
          <cell r="G72">
            <v>43609.998472222222</v>
          </cell>
          <cell r="H72" t="str">
            <v>0050Y000002G2VOQA0</v>
          </cell>
          <cell r="I72">
            <v>43609.998472222222</v>
          </cell>
          <cell r="K72">
            <v>43527.703379629631</v>
          </cell>
          <cell r="L72">
            <v>43527.703379629631</v>
          </cell>
          <cell r="N72" t="str">
            <v>-VIND</v>
          </cell>
          <cell r="O72" t="str">
            <v>-35315</v>
          </cell>
          <cell r="S72" t="b">
            <v>0</v>
          </cell>
          <cell r="T72" t="str">
            <v>0031v0000202LoyAAE</v>
          </cell>
          <cell r="U72" t="str">
            <v>0031v0000202M1iAAE</v>
          </cell>
          <cell r="V72" t="str">
            <v>0031v0000202LktAAE</v>
          </cell>
          <cell r="W72" t="str">
            <v>4</v>
          </cell>
          <cell r="X72" t="b">
            <v>0</v>
          </cell>
          <cell r="Y72" t="str">
            <v>0031v0000202LhjAAE</v>
          </cell>
          <cell r="AA72">
            <v>49303.8</v>
          </cell>
          <cell r="AB72">
            <v>43039</v>
          </cell>
          <cell r="AE72" t="str">
            <v>Community Origins of Industrial Entrepreneurship: Theory and Historical Evidence from India</v>
          </cell>
          <cell r="AF72" t="str">
            <v>CB</v>
          </cell>
          <cell r="AG72" t="str">
            <v>a1R1v00000AduMOEAZ</v>
          </cell>
          <cell r="AK72" t="str">
            <v>0031v0000202LNWAA2</v>
          </cell>
          <cell r="AL72" t="b">
            <v>0</v>
          </cell>
          <cell r="AM72" t="str">
            <v>Firms - Firm Capabilities</v>
          </cell>
          <cell r="AN72" t="str">
            <v>Firm Capabilities</v>
          </cell>
          <cell r="AP72">
            <v>49304</v>
          </cell>
          <cell r="AQ72">
            <v>43039</v>
          </cell>
          <cell r="AS72" t="str">
            <v>Phase II</v>
          </cell>
          <cell r="AT72" t="str">
            <v>Small Firms and Entrepreneurs</v>
          </cell>
          <cell r="AU72" t="str">
            <v>Firm Capabilities</v>
          </cell>
          <cell r="AV72" t="str">
            <v>Country Programme</v>
          </cell>
          <cell r="AW72" t="str">
            <v>Ongoing</v>
          </cell>
          <cell r="AZ72">
            <v>42255</v>
          </cell>
          <cell r="BA72" t="str">
            <v>a1P1v000003d3HxEAI</v>
          </cell>
          <cell r="BB72">
            <v>25</v>
          </cell>
          <cell r="BC72" t="str">
            <v>a1V1v0000036QTUEA2</v>
          </cell>
          <cell r="BD72">
            <v>42292</v>
          </cell>
          <cell r="BH72" t="b">
            <v>0</v>
          </cell>
          <cell r="BJ72">
            <v>49304</v>
          </cell>
          <cell r="BM72" t="str">
            <v>Country Project Proposal</v>
          </cell>
          <cell r="BN72" t="str">
            <v>0TO1v000000LVt7GAG</v>
          </cell>
          <cell r="BO72">
            <v>1</v>
          </cell>
          <cell r="BP72" t="str">
            <v>0050Y000003XZK3QAO</v>
          </cell>
          <cell r="BQ72" t="str">
            <v>DFID - India-Central</v>
          </cell>
          <cell r="BR72" t="str">
            <v>0011v000020m1FXAAY</v>
          </cell>
          <cell r="BS72" t="str">
            <v>Country Programme</v>
          </cell>
          <cell r="BT72" t="str">
            <v>DFID - India-Central</v>
          </cell>
          <cell r="BU72" t="str">
            <v>Department for International Development</v>
          </cell>
          <cell r="BV72" t="str">
            <v>VXX</v>
          </cell>
        </row>
        <row r="73">
          <cell r="A73" t="str">
            <v>35318</v>
          </cell>
          <cell r="B73" t="str">
            <v>0050Y000002G2LXQA0</v>
          </cell>
          <cell r="C73" t="b">
            <v>0</v>
          </cell>
          <cell r="D73" t="str">
            <v>Analysing the impact of government interventions in agriculture on consumption</v>
          </cell>
          <cell r="E73">
            <v>43523.476412037038</v>
          </cell>
          <cell r="F73" t="str">
            <v>0050Y000002G2LXQA0</v>
          </cell>
          <cell r="G73">
            <v>43609.998472222222</v>
          </cell>
          <cell r="H73" t="str">
            <v>0050Y000002G2VOQA0</v>
          </cell>
          <cell r="I73">
            <v>43609.998472222222</v>
          </cell>
          <cell r="K73">
            <v>43527.703379629631</v>
          </cell>
          <cell r="L73">
            <v>43527.703379629631</v>
          </cell>
          <cell r="N73" t="str">
            <v>-VIND</v>
          </cell>
          <cell r="O73" t="str">
            <v>-35318</v>
          </cell>
          <cell r="S73" t="b">
            <v>0</v>
          </cell>
          <cell r="T73" t="str">
            <v>0031v0000202LoyAAE</v>
          </cell>
          <cell r="U73" t="str">
            <v>0031v0000202M1iAAE</v>
          </cell>
          <cell r="V73" t="str">
            <v>0031v0000202LktAAE</v>
          </cell>
          <cell r="W73" t="str">
            <v>4</v>
          </cell>
          <cell r="X73" t="b">
            <v>0</v>
          </cell>
          <cell r="Y73" t="str">
            <v>0031v0000202LhjAAE</v>
          </cell>
          <cell r="AA73">
            <v>13640</v>
          </cell>
          <cell r="AB73">
            <v>42825</v>
          </cell>
          <cell r="AE73" t="str">
            <v>Analysing the impact of government interventions in agriculture on consumption</v>
          </cell>
          <cell r="AF73" t="str">
            <v>CB</v>
          </cell>
          <cell r="AG73" t="str">
            <v>a1R1v00000AduMOEAZ</v>
          </cell>
          <cell r="AK73" t="str">
            <v>0031v0000202LZwAAM</v>
          </cell>
          <cell r="AL73" t="b">
            <v>0</v>
          </cell>
          <cell r="AM73" t="str">
            <v>State - State Capabilities</v>
          </cell>
          <cell r="AN73" t="str">
            <v>State Effectiveness</v>
          </cell>
          <cell r="AP73">
            <v>13640</v>
          </cell>
          <cell r="AQ73">
            <v>42825</v>
          </cell>
          <cell r="AS73" t="str">
            <v>Phase II</v>
          </cell>
          <cell r="AT73" t="str">
            <v>State Capabilities</v>
          </cell>
          <cell r="AU73" t="str">
            <v>State Effectiveness</v>
          </cell>
          <cell r="AV73" t="str">
            <v>Country Programme</v>
          </cell>
          <cell r="AW73" t="str">
            <v>Ongoing</v>
          </cell>
          <cell r="AZ73">
            <v>1</v>
          </cell>
          <cell r="BA73" t="str">
            <v>a1P1v000003d3HxEAI</v>
          </cell>
          <cell r="BB73">
            <v>17</v>
          </cell>
          <cell r="BC73" t="str">
            <v>a1V1v0000036QTVEA2</v>
          </cell>
          <cell r="BD73">
            <v>42309</v>
          </cell>
          <cell r="BH73" t="b">
            <v>0</v>
          </cell>
          <cell r="BJ73">
            <v>9548</v>
          </cell>
          <cell r="BM73" t="str">
            <v>Country Project Proposal</v>
          </cell>
          <cell r="BN73" t="str">
            <v>0TO1v000000LVt8GAG</v>
          </cell>
          <cell r="BO73">
            <v>1</v>
          </cell>
          <cell r="BP73" t="str">
            <v>0050Y000003XZK3QAO</v>
          </cell>
          <cell r="BQ73" t="str">
            <v>DFID - India-Central</v>
          </cell>
          <cell r="BR73" t="str">
            <v>0011v000020m1FXAAY</v>
          </cell>
          <cell r="BS73" t="str">
            <v>Country Programme</v>
          </cell>
          <cell r="BT73" t="str">
            <v>DFID - India-Central</v>
          </cell>
          <cell r="BU73" t="str">
            <v>Department for International Development</v>
          </cell>
          <cell r="BV73" t="str">
            <v>VXX</v>
          </cell>
        </row>
        <row r="74">
          <cell r="A74" t="str">
            <v>35322</v>
          </cell>
          <cell r="B74" t="str">
            <v>0050Y000002G2LXQA0</v>
          </cell>
          <cell r="C74" t="b">
            <v>0</v>
          </cell>
          <cell r="D74" t="str">
            <v>Leveraging Patients' Social Networks to Overcome Tuberculosis Under-Detection in</v>
          </cell>
          <cell r="E74">
            <v>43523.476412037038</v>
          </cell>
          <cell r="F74" t="str">
            <v>0050Y000002G2LXQA0</v>
          </cell>
          <cell r="G74">
            <v>43609.998472222222</v>
          </cell>
          <cell r="H74" t="str">
            <v>0050Y000002G2VOQA0</v>
          </cell>
          <cell r="I74">
            <v>43609.998472222222</v>
          </cell>
          <cell r="K74">
            <v>43580.631550925929</v>
          </cell>
          <cell r="L74">
            <v>43580.631550925929</v>
          </cell>
          <cell r="N74" t="str">
            <v>-VIND</v>
          </cell>
          <cell r="O74" t="str">
            <v>-35322</v>
          </cell>
          <cell r="S74" t="b">
            <v>0</v>
          </cell>
          <cell r="T74" t="str">
            <v>0031v0000202LoyAAE</v>
          </cell>
          <cell r="U74" t="str">
            <v>0031v0000202M1iAAE</v>
          </cell>
          <cell r="V74" t="str">
            <v>0031v0000202LktAAE</v>
          </cell>
          <cell r="W74" t="str">
            <v>4</v>
          </cell>
          <cell r="X74" t="b">
            <v>0</v>
          </cell>
          <cell r="Y74" t="str">
            <v>0031v0000202LhjAAE</v>
          </cell>
          <cell r="AA74">
            <v>20294.09</v>
          </cell>
          <cell r="AB74">
            <v>43100</v>
          </cell>
          <cell r="AE74" t="str">
            <v>Leveraging Patients' Social Networks to Overcome Tuberculosis Under-Detection in India: A Field Experiment</v>
          </cell>
          <cell r="AF74" t="str">
            <v>CB</v>
          </cell>
          <cell r="AG74" t="str">
            <v>a1R1v00000AduMOEAZ</v>
          </cell>
          <cell r="AK74" t="str">
            <v>0031v0000202LbgAAE</v>
          </cell>
          <cell r="AL74" t="b">
            <v>0</v>
          </cell>
          <cell r="AM74" t="str">
            <v>State - State Capabilities</v>
          </cell>
          <cell r="AN74" t="str">
            <v>State Effectiveness</v>
          </cell>
          <cell r="AP74">
            <v>20294</v>
          </cell>
          <cell r="AQ74">
            <v>43100</v>
          </cell>
          <cell r="AS74" t="str">
            <v>Phase II</v>
          </cell>
          <cell r="AT74" t="str">
            <v>Accountability and Political Economy</v>
          </cell>
          <cell r="AU74" t="str">
            <v>State Effectiveness</v>
          </cell>
          <cell r="AV74" t="str">
            <v>Country Programme</v>
          </cell>
          <cell r="AW74" t="str">
            <v>Ongoing</v>
          </cell>
          <cell r="AZ74">
            <v>42286</v>
          </cell>
          <cell r="BA74" t="str">
            <v>a1P1v000003d3HxEAI</v>
          </cell>
          <cell r="BB74">
            <v>25</v>
          </cell>
          <cell r="BC74" t="str">
            <v>a1V1v0000036QTWEA2</v>
          </cell>
          <cell r="BD74">
            <v>42338</v>
          </cell>
          <cell r="BH74" t="b">
            <v>0</v>
          </cell>
          <cell r="BJ74">
            <v>20294</v>
          </cell>
          <cell r="BM74" t="str">
            <v>Country Project Proposal</v>
          </cell>
          <cell r="BN74" t="str">
            <v>0TO1v000000LVt9GAG</v>
          </cell>
          <cell r="BO74">
            <v>1</v>
          </cell>
          <cell r="BP74" t="str">
            <v>0050Y000003XZK3QAO</v>
          </cell>
          <cell r="BQ74" t="str">
            <v>DFID - India-Central</v>
          </cell>
          <cell r="BR74" t="str">
            <v>0011v000020m1FXAAY</v>
          </cell>
          <cell r="BS74" t="str">
            <v>Country Programme</v>
          </cell>
          <cell r="BT74" t="str">
            <v>DFID - India-Central</v>
          </cell>
          <cell r="BU74" t="str">
            <v>Department for International Development</v>
          </cell>
          <cell r="BV74" t="str">
            <v>VXX</v>
          </cell>
        </row>
        <row r="75">
          <cell r="A75" t="str">
            <v>35329</v>
          </cell>
          <cell r="B75" t="str">
            <v>0050Y000002G2LXQA0</v>
          </cell>
          <cell r="C75" t="b">
            <v>0</v>
          </cell>
          <cell r="D75" t="str">
            <v>Estimating Economic Value to the State from Land Title Regularization- Evidence</v>
          </cell>
          <cell r="E75">
            <v>43523.476412037038</v>
          </cell>
          <cell r="F75" t="str">
            <v>0050Y000002G2LXQA0</v>
          </cell>
          <cell r="G75">
            <v>43609.998472222222</v>
          </cell>
          <cell r="H75" t="str">
            <v>0050Y000002G2VOQA0</v>
          </cell>
          <cell r="I75">
            <v>43609.998472222222</v>
          </cell>
          <cell r="K75">
            <v>43527.703379629631</v>
          </cell>
          <cell r="L75">
            <v>43527.703379629631</v>
          </cell>
          <cell r="N75" t="str">
            <v>-VIND</v>
          </cell>
          <cell r="O75" t="str">
            <v>-35329</v>
          </cell>
          <cell r="S75" t="b">
            <v>0</v>
          </cell>
          <cell r="T75" t="str">
            <v>0031v0000202LoyAAE</v>
          </cell>
          <cell r="U75" t="str">
            <v>0031v0000202M1iAAE</v>
          </cell>
          <cell r="V75" t="str">
            <v>0031v0000202LktAAE</v>
          </cell>
          <cell r="X75" t="b">
            <v>0</v>
          </cell>
          <cell r="Y75" t="str">
            <v>0031v0000202LhjAAE</v>
          </cell>
          <cell r="AA75">
            <v>11680</v>
          </cell>
          <cell r="AB75">
            <v>43069</v>
          </cell>
          <cell r="AE75" t="str">
            <v>Estimating Economic Value to the State from Land Title Regularization- Evidence from India</v>
          </cell>
          <cell r="AF75" t="str">
            <v>SPF</v>
          </cell>
          <cell r="AG75" t="str">
            <v>a1R1v00000AduMOEAZ</v>
          </cell>
          <cell r="AK75" t="str">
            <v>0031v0000202LotAAE</v>
          </cell>
          <cell r="AL75" t="b">
            <v>0</v>
          </cell>
          <cell r="AM75" t="str">
            <v>State - State Capabilities</v>
          </cell>
          <cell r="AN75" t="str">
            <v>State Effectiveness</v>
          </cell>
          <cell r="AP75">
            <v>11680</v>
          </cell>
          <cell r="AQ75">
            <v>43069</v>
          </cell>
          <cell r="AS75" t="str">
            <v>Phase II</v>
          </cell>
          <cell r="AT75" t="str">
            <v>Public Finance and Taxation</v>
          </cell>
          <cell r="AU75" t="str">
            <v>State Effectiveness</v>
          </cell>
          <cell r="AV75" t="str">
            <v>Country Programme</v>
          </cell>
          <cell r="AW75" t="str">
            <v>Ongoing</v>
          </cell>
          <cell r="AY75" t="str">
            <v>Our primary research goal is to estimate the economic value added through increase in property taxes of formalizing property rights for the urban poor, which can be significant source of revenue for the State.  The approach to the study is as follows:
a) Spatial recognition of the slum/squatter area using on-ground field surveys; create a clean boundary both for the slum and for the discrete units that constitute the households within the settlement
b)?Estimate the costs of regularisation of the slum and provision of infrastructure to the slum based on a list of neccessary infrastrcuture investments for the specific slum in question
c) Build a hedonic land pricemodel using both locational and infrastructure attributes - current and proposed; Estimate the value of land for future property tax assessments by the State
d) Calculate the potential property tax revenue that would be obtained by the State after the regularisation of title and provision of infrastructure, taking into account all other network effects
e) Estimate the cost-benefit of regularisation of slums and provision of infrastructure and thereby calculate the recovery rate of the State&amp;#39;s investments in the settlement.</v>
          </cell>
          <cell r="AZ75">
            <v>1</v>
          </cell>
          <cell r="BA75" t="str">
            <v>a1P1v000003d3HxEAI</v>
          </cell>
          <cell r="BB75">
            <v>23</v>
          </cell>
          <cell r="BC75" t="str">
            <v>a1V1v0000036QTXEA2</v>
          </cell>
          <cell r="BD75">
            <v>42370</v>
          </cell>
          <cell r="BH75" t="b">
            <v>0</v>
          </cell>
          <cell r="BJ75">
            <v>9344</v>
          </cell>
          <cell r="BM75" t="str">
            <v>Small Projects Facility</v>
          </cell>
          <cell r="BN75" t="str">
            <v>0TO1v000000LVtAGAW</v>
          </cell>
          <cell r="BO75">
            <v>1</v>
          </cell>
          <cell r="BP75" t="str">
            <v>0050Y000003XZK3QAO</v>
          </cell>
          <cell r="BQ75" t="str">
            <v>DFID - India-Central</v>
          </cell>
          <cell r="BR75" t="str">
            <v>0011v000020m1FXAAY</v>
          </cell>
          <cell r="BS75" t="str">
            <v>Country Programme</v>
          </cell>
          <cell r="BT75" t="str">
            <v>DFID - India-Central</v>
          </cell>
          <cell r="BU75" t="str">
            <v>Department for International Development</v>
          </cell>
          <cell r="BV75" t="str">
            <v>VXX</v>
          </cell>
        </row>
        <row r="76">
          <cell r="A76" t="str">
            <v>35400</v>
          </cell>
          <cell r="B76" t="str">
            <v>0050Y000002G2LXQA0</v>
          </cell>
          <cell r="C76" t="b">
            <v>0</v>
          </cell>
          <cell r="D76" t="str">
            <v>Are resettled oustees from the Sardar Sarovar Dam project better off today than</v>
          </cell>
          <cell r="E76">
            <v>43523.476412037038</v>
          </cell>
          <cell r="F76" t="str">
            <v>0050Y000002G2LXQA0</v>
          </cell>
          <cell r="G76">
            <v>43609.998472222222</v>
          </cell>
          <cell r="H76" t="str">
            <v>0050Y000002G2VOQA0</v>
          </cell>
          <cell r="I76">
            <v>43609.998472222222</v>
          </cell>
          <cell r="K76">
            <v>43527.703379629631</v>
          </cell>
          <cell r="L76">
            <v>43527.703379629631</v>
          </cell>
          <cell r="N76" t="str">
            <v>-VIND</v>
          </cell>
          <cell r="O76" t="str">
            <v>-35400</v>
          </cell>
          <cell r="S76" t="b">
            <v>0</v>
          </cell>
          <cell r="T76" t="str">
            <v>0031v0000202LoyAAE</v>
          </cell>
          <cell r="U76" t="str">
            <v>0031v0000202M1iAAE</v>
          </cell>
          <cell r="V76" t="str">
            <v>0031v0000202LktAAE</v>
          </cell>
          <cell r="X76" t="b">
            <v>0</v>
          </cell>
          <cell r="Y76" t="str">
            <v>0031v0000202LhjAAE</v>
          </cell>
          <cell r="AA76">
            <v>20000</v>
          </cell>
          <cell r="AB76">
            <v>42825</v>
          </cell>
          <cell r="AE76" t="str">
            <v>Are resettled oustees from the Sardar Sarovar Dam project better off today than their former neighbours who were not ousted?</v>
          </cell>
          <cell r="AF76" t="str">
            <v>SPF</v>
          </cell>
          <cell r="AG76" t="str">
            <v>a1R1v00000AduMOEAZ</v>
          </cell>
          <cell r="AK76" t="str">
            <v>0031v0000202LtBAAU</v>
          </cell>
          <cell r="AL76" t="b">
            <v>0</v>
          </cell>
          <cell r="AM76" t="str">
            <v>State - State Capabilities</v>
          </cell>
          <cell r="AN76" t="str">
            <v>State Effectiveness</v>
          </cell>
          <cell r="AP76">
            <v>20000</v>
          </cell>
          <cell r="AQ76">
            <v>42825</v>
          </cell>
          <cell r="AS76" t="str">
            <v>Phase II</v>
          </cell>
          <cell r="AT76" t="str">
            <v>Accountability and Political Economy</v>
          </cell>
          <cell r="AU76" t="str">
            <v>State Effectiveness</v>
          </cell>
          <cell r="AV76" t="str">
            <v>Country Programme</v>
          </cell>
          <cell r="AW76" t="str">
            <v>Ongoing</v>
          </cell>
          <cell r="AY76" t="str">
            <v>Resettlement and rehabilitation of tribal families was one of the most controversial aspects of the Narmada Dams project. Sustained vigorous activism by civil society organizations and local communities helped negotiate a resettlement package for the oustees that was unprecedented in Indian history and marked a significant change in Indian federal and state government policies towards resettlement and rehabilitation of tribals. In the past, tribals who lost their homes or land in the course of dam construction were simply expelled or given grossly inadequate cash compensation. The Narmada Water Disputes Tribunal stipulated that oustees compensation should be “land for land” and that each ousted family is to receive land of its choice within the command area of the dam equivalent in area to what they were losing or a minimum 2 hectares and that each male of 18 years or older is to be treated as the head of a separate family. This meant that several oustees ended up with more land than they initially had. Because the oustees were free to select land for resettlement that the government then acquired for them, entire communities were resettled in fertile lands, close to one another, maintaining a sense of community after resettlement. This model was completely unlike any resettlement package tried earlier.    
There was parallel, equally vigorous, activism by several NGOs, led by Narmada Bachao Andolan (NBA), to oppose the Narmada project on human rights and environmental grounds. NBA was staunchly opposed to the resettlement of tribals, which, it argued, would destroy the tribal way of life, devastate tribal communities, break generations of social bonds, and unleash numerous social and psychological problems in the displaced tribal communities.
A significant number of tribal families have been relocated, but there is no systematic research to study the wellbeing and living standards of resettled tribal families and whether relocation has created social and psychological problems among the ousted families. I am interested in surveying the oustees as well as those not ousted, and compare their economic and health outcomes to study if and how resettlement has affected the ousted families and what lessons we could draw from their resettlement experience.</v>
          </cell>
          <cell r="AZ76">
            <v>1</v>
          </cell>
          <cell r="BA76" t="str">
            <v>a1P1v000003d3HxEAI</v>
          </cell>
          <cell r="BB76">
            <v>10</v>
          </cell>
          <cell r="BC76" t="str">
            <v>a1V1v0000036QTYEA2</v>
          </cell>
          <cell r="BD76">
            <v>42522</v>
          </cell>
          <cell r="BH76" t="b">
            <v>0</v>
          </cell>
          <cell r="BJ76">
            <v>20000</v>
          </cell>
          <cell r="BM76" t="str">
            <v>Small Projects Facility</v>
          </cell>
          <cell r="BN76" t="str">
            <v>0TO1v000000LVtBGAW</v>
          </cell>
          <cell r="BO76">
            <v>1</v>
          </cell>
          <cell r="BP76" t="str">
            <v>0050Y000003XZK3QAO</v>
          </cell>
          <cell r="BQ76" t="str">
            <v>DFID - India-Central</v>
          </cell>
          <cell r="BR76" t="str">
            <v>0011v000020m1FXAAY</v>
          </cell>
          <cell r="BS76" t="str">
            <v>Country Programme</v>
          </cell>
          <cell r="BT76" t="str">
            <v>DFID - India-Central</v>
          </cell>
          <cell r="BU76" t="str">
            <v>Department for International Development</v>
          </cell>
          <cell r="BV76" t="str">
            <v>VXX</v>
          </cell>
        </row>
        <row r="77">
          <cell r="A77" t="str">
            <v>35406</v>
          </cell>
          <cell r="B77" t="str">
            <v>0050Y000002G2LXQA0</v>
          </cell>
          <cell r="C77" t="b">
            <v>0</v>
          </cell>
          <cell r="D77" t="str">
            <v>IGC Synthesis paper “Financial Inclusion in India"</v>
          </cell>
          <cell r="E77">
            <v>43523.476412037038</v>
          </cell>
          <cell r="F77" t="str">
            <v>0050Y000002G2LXQA0</v>
          </cell>
          <cell r="G77">
            <v>43609.998472222222</v>
          </cell>
          <cell r="H77" t="str">
            <v>0050Y000002G2VOQA0</v>
          </cell>
          <cell r="I77">
            <v>43609.998472222222</v>
          </cell>
          <cell r="K77">
            <v>43581.563831018517</v>
          </cell>
          <cell r="L77">
            <v>43581.563831018517</v>
          </cell>
          <cell r="N77" t="str">
            <v>-VIND</v>
          </cell>
          <cell r="O77" t="str">
            <v>-35406</v>
          </cell>
          <cell r="S77" t="b">
            <v>0</v>
          </cell>
          <cell r="T77" t="str">
            <v>0031v0000202LoyAAE</v>
          </cell>
          <cell r="U77" t="str">
            <v>0031v0000202M1iAAE</v>
          </cell>
          <cell r="V77" t="str">
            <v>0031v0000202LktAAE</v>
          </cell>
          <cell r="X77" t="b">
            <v>0</v>
          </cell>
          <cell r="Y77" t="str">
            <v>0031v0000202LhjAAE</v>
          </cell>
          <cell r="AA77">
            <v>8500</v>
          </cell>
          <cell r="AB77">
            <v>42886</v>
          </cell>
          <cell r="AE77" t="str">
            <v>IGC Synthesis paper “Financial Inclusion in India"</v>
          </cell>
          <cell r="AF77" t="str">
            <v>SPF</v>
          </cell>
          <cell r="AG77" t="str">
            <v>a1R1v00000AduMOEAZ</v>
          </cell>
          <cell r="AK77" t="str">
            <v>0031v0000202LfZAAU</v>
          </cell>
          <cell r="AL77" t="b">
            <v>0</v>
          </cell>
          <cell r="AM77" t="str">
            <v>Inclusive Growth</v>
          </cell>
          <cell r="AN77" t="str">
            <v>Inclusive Growth</v>
          </cell>
          <cell r="AP77">
            <v>8500</v>
          </cell>
          <cell r="AQ77">
            <v>42886</v>
          </cell>
          <cell r="AS77" t="str">
            <v>Phase II</v>
          </cell>
          <cell r="AT77" t="str">
            <v>Other</v>
          </cell>
          <cell r="AU77" t="str">
            <v>Other</v>
          </cell>
          <cell r="AV77" t="str">
            <v>Country Programme</v>
          </cell>
          <cell r="AW77" t="str">
            <v>Ongoing</v>
          </cell>
          <cell r="AY77" t="str">
            <v>The aim of the paper would be - (a) to provide a perspective on the dimensions of the problem (of financial inclusion) in India (relative to other developing countries); (b) explain the link between Economic Growth and financial inclusion in Indian context; (c) discuss some key questions; (d) explain what has been learnt from existing IGC funded papers and some other prominent papers; (e) explain broader relevance of these findings to researchers as well as policymakers in India, and; (f) provide a relevant bibliography.</v>
          </cell>
          <cell r="AZ77">
            <v>1</v>
          </cell>
          <cell r="BA77" t="str">
            <v>a1P1v000003d3HxEAI</v>
          </cell>
          <cell r="BB77">
            <v>5</v>
          </cell>
          <cell r="BC77" t="str">
            <v>a1V1v0000036QTZEA2</v>
          </cell>
          <cell r="BD77">
            <v>42739</v>
          </cell>
          <cell r="BH77" t="b">
            <v>0</v>
          </cell>
          <cell r="BJ77">
            <v>8500</v>
          </cell>
          <cell r="BM77" t="str">
            <v>Small Projects Facility</v>
          </cell>
          <cell r="BN77" t="str">
            <v>0TO1v000000LVtCGAW</v>
          </cell>
          <cell r="BO77">
            <v>1</v>
          </cell>
          <cell r="BP77" t="str">
            <v>0050Y000003XZK3QAO</v>
          </cell>
          <cell r="BQ77" t="str">
            <v>DFID - India-Central</v>
          </cell>
          <cell r="BR77" t="str">
            <v>0011v000020m1FXAAY</v>
          </cell>
          <cell r="BS77" t="str">
            <v>Country Programme</v>
          </cell>
          <cell r="BT77" t="str">
            <v>DFID - India-Central</v>
          </cell>
          <cell r="BU77" t="str">
            <v>Department for International Development</v>
          </cell>
          <cell r="BV77" t="str">
            <v>VXX</v>
          </cell>
        </row>
        <row r="78">
          <cell r="A78" t="str">
            <v>36201</v>
          </cell>
          <cell r="B78" t="str">
            <v>0050Y000002G2LXQA0</v>
          </cell>
          <cell r="C78" t="b">
            <v>0</v>
          </cell>
          <cell r="D78" t="str">
            <v>Waiting Time, Wasting Time: A pilot scheduling intervention to decrease waiting</v>
          </cell>
          <cell r="E78">
            <v>43523.476412037038</v>
          </cell>
          <cell r="F78" t="str">
            <v>0050Y000002G2LXQA0</v>
          </cell>
          <cell r="G78">
            <v>43609.998472222222</v>
          </cell>
          <cell r="H78" t="str">
            <v>0050Y000002G2VOQA0</v>
          </cell>
          <cell r="I78">
            <v>43609.998472222222</v>
          </cell>
          <cell r="K78">
            <v>43581.630231481482</v>
          </cell>
          <cell r="L78">
            <v>43581.630231481482</v>
          </cell>
          <cell r="N78" t="str">
            <v>-VMOZ</v>
          </cell>
          <cell r="O78" t="str">
            <v>-36201</v>
          </cell>
          <cell r="S78" t="b">
            <v>0</v>
          </cell>
          <cell r="T78" t="str">
            <v>0031v000021lO3sAAE</v>
          </cell>
          <cell r="U78" t="str">
            <v>0031v0000202M1jAAE</v>
          </cell>
          <cell r="V78" t="str">
            <v>0031v0000202LiSAAU</v>
          </cell>
          <cell r="W78" t="str">
            <v>2</v>
          </cell>
          <cell r="X78" t="b">
            <v>0</v>
          </cell>
          <cell r="Y78" t="str">
            <v>0031v0000202LOtAAM</v>
          </cell>
          <cell r="AA78">
            <v>134970</v>
          </cell>
          <cell r="AB78">
            <v>43100</v>
          </cell>
          <cell r="AE78" t="str">
            <v>Waiting Time, Wasting Time: A pilot scheduling intervention to decrease waiting time for antenatal care in Mozambique</v>
          </cell>
          <cell r="AF78" t="str">
            <v>CB</v>
          </cell>
          <cell r="AG78" t="str">
            <v>a1R1v00000AduMREAZ</v>
          </cell>
          <cell r="AK78" t="str">
            <v>0031v0000202M3iAAE</v>
          </cell>
          <cell r="AL78" t="b">
            <v>0</v>
          </cell>
          <cell r="AM78" t="str">
            <v>State - State Capabilities</v>
          </cell>
          <cell r="AN78" t="str">
            <v>State Effectiveness</v>
          </cell>
          <cell r="AP78">
            <v>139150</v>
          </cell>
          <cell r="AQ78">
            <v>43100</v>
          </cell>
          <cell r="AS78" t="str">
            <v>Phase II</v>
          </cell>
          <cell r="AT78" t="str">
            <v>State Capabilities</v>
          </cell>
          <cell r="AU78" t="str">
            <v>State Effectiveness</v>
          </cell>
          <cell r="AV78" t="str">
            <v>Country Programme</v>
          </cell>
          <cell r="AW78" t="str">
            <v>Ongoing</v>
          </cell>
          <cell r="AY78" t="str">
            <v>Identify cost-effective and scalable strategies that can improve the quality and impact of antenatal care in Mozambique. The focus is on improving the management of health care clinics by introducing a system to schedule appointments. Suggest low-cost improvements in the way that health units are managed and operated. Depending on the results of this study, the Ministry of Health might want to scale up these initiatives to the rest of the country, beyond the three pilot provinces of Maputo, Gaza and Inhambane.</v>
          </cell>
          <cell r="AZ78">
            <v>41928</v>
          </cell>
          <cell r="BA78" t="str">
            <v>a1P1v000003d3ImEAI</v>
          </cell>
          <cell r="BB78">
            <v>40</v>
          </cell>
          <cell r="BC78" t="str">
            <v>a1V1v0000036QTuEAM</v>
          </cell>
          <cell r="BD78">
            <v>41883</v>
          </cell>
          <cell r="BF78" t="str">
            <v>Other</v>
          </cell>
          <cell r="BG78" t="str">
            <v>State Effectiveness</v>
          </cell>
          <cell r="BH78" t="b">
            <v>0</v>
          </cell>
          <cell r="BJ78">
            <v>136196.22</v>
          </cell>
          <cell r="BM78" t="str">
            <v>Country Project Proposal</v>
          </cell>
          <cell r="BN78" t="str">
            <v>0TO1v000000LVtDGAW</v>
          </cell>
          <cell r="BO78">
            <v>1</v>
          </cell>
          <cell r="BP78" t="str">
            <v>0051v0000054bXkAAI</v>
          </cell>
          <cell r="BQ78" t="str">
            <v>DFID - Mozambique</v>
          </cell>
          <cell r="BR78" t="str">
            <v>0011v000020m1FXAAY</v>
          </cell>
          <cell r="BS78" t="str">
            <v>Country Programme</v>
          </cell>
          <cell r="BT78" t="str">
            <v>DFID - Mozambique</v>
          </cell>
          <cell r="BU78" t="str">
            <v>Department for International Development</v>
          </cell>
          <cell r="BV78" t="str">
            <v>VXX</v>
          </cell>
        </row>
        <row r="79">
          <cell r="A79" t="str">
            <v>36301</v>
          </cell>
          <cell r="B79" t="str">
            <v>0050Y000002G2LXQA0</v>
          </cell>
          <cell r="C79" t="b">
            <v>0</v>
          </cell>
          <cell r="D79" t="str">
            <v>Implementing the National Development Strategy : Poultry and Cotton Production C</v>
          </cell>
          <cell r="E79">
            <v>43523.476412037038</v>
          </cell>
          <cell r="F79" t="str">
            <v>0050Y000002G2LXQA0</v>
          </cell>
          <cell r="G79">
            <v>43609.998472222222</v>
          </cell>
          <cell r="H79" t="str">
            <v>0050Y000002G2VOQA0</v>
          </cell>
          <cell r="I79">
            <v>43609.998472222222</v>
          </cell>
          <cell r="K79">
            <v>43606.446585648147</v>
          </cell>
          <cell r="L79">
            <v>43606.446585648147</v>
          </cell>
          <cell r="N79" t="str">
            <v>-VMOZ</v>
          </cell>
          <cell r="O79" t="str">
            <v>-36301</v>
          </cell>
          <cell r="S79" t="b">
            <v>0</v>
          </cell>
          <cell r="T79" t="str">
            <v>0031v0000202LJZAA2</v>
          </cell>
          <cell r="U79" t="str">
            <v>0031v0000202M1jAAE</v>
          </cell>
          <cell r="V79" t="str">
            <v>0031v0000202LiSAAU</v>
          </cell>
          <cell r="X79" t="b">
            <v>0</v>
          </cell>
          <cell r="Y79" t="str">
            <v>0031v0000202LOtAAM</v>
          </cell>
          <cell r="AA79">
            <v>15540</v>
          </cell>
          <cell r="AB79">
            <v>42947</v>
          </cell>
          <cell r="AE79" t="str">
            <v>Implementing the National Development Strategy : Poultry and Cotton Production Clusters</v>
          </cell>
          <cell r="AF79" t="str">
            <v>SPF</v>
          </cell>
          <cell r="AG79" t="str">
            <v>a1R1v00000AduMREAZ</v>
          </cell>
          <cell r="AK79" t="str">
            <v>0031v0000202LhzAAE</v>
          </cell>
          <cell r="AL79" t="b">
            <v>0</v>
          </cell>
          <cell r="AM79" t="str">
            <v>Firms - Agriculture</v>
          </cell>
          <cell r="AN79" t="str">
            <v>Firm Capabilities</v>
          </cell>
          <cell r="AP79">
            <v>15540</v>
          </cell>
          <cell r="AQ79">
            <v>42947</v>
          </cell>
          <cell r="AS79" t="str">
            <v>Phase II</v>
          </cell>
          <cell r="AT79" t="str">
            <v>Agriculture</v>
          </cell>
          <cell r="AU79" t="str">
            <v>Firm Capabilities</v>
          </cell>
          <cell r="AV79" t="str">
            <v>Country Programme</v>
          </cell>
          <cell r="AW79" t="str">
            <v>Ongoing</v>
          </cell>
          <cell r="AY79" t="str">
            <v>The IGC was asked by the Government of Mozambique to support the implementation of the National Development Strategy. Two production clusters - poultry and cotton - were identified as targets for concerted public-private action.  The aim is to analyse each value chain, identifying concrete actions to be undertaken by government in support of private sector investment. The work will result in joint public-private actions plans to be used by the Ministry of Economics and Finance as policy instrument to speed up growth and job-creation in value chains in which Mozambique potentially has a comparative advantage. Furthermore, the project will propose a new model of policymaking, based on strong inter-ministerial coordination and private sector dialogue that can be used by the Government for the elaboration of policy actions plans for other productive sectors, in the context of the National Development Strategy.</v>
          </cell>
          <cell r="AZ79">
            <v>1</v>
          </cell>
          <cell r="BA79" t="str">
            <v>a1P1v000003d3ImEAI</v>
          </cell>
          <cell r="BB79">
            <v>25</v>
          </cell>
          <cell r="BC79" t="str">
            <v>a1V1v0000036QTvEAM</v>
          </cell>
          <cell r="BD79">
            <v>42181</v>
          </cell>
          <cell r="BH79" t="b">
            <v>0</v>
          </cell>
          <cell r="BJ79">
            <v>11119.39</v>
          </cell>
          <cell r="BM79" t="str">
            <v>Small Projects Facility</v>
          </cell>
          <cell r="BN79" t="str">
            <v>0TO1v000000LVtEGAW</v>
          </cell>
          <cell r="BO79">
            <v>1</v>
          </cell>
          <cell r="BP79" t="str">
            <v>0051v0000054bXkAAI</v>
          </cell>
          <cell r="BQ79" t="str">
            <v>DFID - Mozambique</v>
          </cell>
          <cell r="BR79" t="str">
            <v>0011v000020m1FXAAY</v>
          </cell>
          <cell r="BS79" t="str">
            <v>Country Programme</v>
          </cell>
          <cell r="BT79" t="str">
            <v>DFID - Mozambique</v>
          </cell>
          <cell r="BU79" t="str">
            <v>Department for International Development</v>
          </cell>
          <cell r="BV79" t="str">
            <v>VXX</v>
          </cell>
        </row>
        <row r="80">
          <cell r="A80" t="str">
            <v>36403</v>
          </cell>
          <cell r="B80" t="str">
            <v>0050Y000002G2LXQA0</v>
          </cell>
          <cell r="C80" t="b">
            <v>0</v>
          </cell>
          <cell r="D80" t="str">
            <v>Managers Financial Literacy and Firm Financial Policies - A Randomized Control E</v>
          </cell>
          <cell r="E80">
            <v>43523.476412037038</v>
          </cell>
          <cell r="F80" t="str">
            <v>0050Y000002G2LXQA0</v>
          </cell>
          <cell r="G80">
            <v>43609.998472222222</v>
          </cell>
          <cell r="H80" t="str">
            <v>0050Y000002G2VOQA0</v>
          </cell>
          <cell r="I80">
            <v>43609.998472222222</v>
          </cell>
          <cell r="K80">
            <v>43581.557604166665</v>
          </cell>
          <cell r="L80">
            <v>43581.557604166665</v>
          </cell>
          <cell r="N80" t="str">
            <v>-VMOZ</v>
          </cell>
          <cell r="O80" t="str">
            <v>-36403</v>
          </cell>
          <cell r="S80" t="b">
            <v>0</v>
          </cell>
          <cell r="T80" t="str">
            <v>0031v000021lO3sAAE</v>
          </cell>
          <cell r="U80" t="str">
            <v>0031v0000202M1jAAE</v>
          </cell>
          <cell r="V80" t="str">
            <v>0031v0000202LiSAAU</v>
          </cell>
          <cell r="W80" t="str">
            <v>5</v>
          </cell>
          <cell r="X80" t="b">
            <v>0</v>
          </cell>
          <cell r="Y80" t="str">
            <v>0031v0000202LOtAAM</v>
          </cell>
          <cell r="AA80">
            <v>59966.75</v>
          </cell>
          <cell r="AB80">
            <v>43435</v>
          </cell>
          <cell r="AE80" t="str">
            <v>Managers Financial Literacy and Firm Financial Policies - A Randomized Control Experiment in Mozambique</v>
          </cell>
          <cell r="AF80" t="str">
            <v>CB</v>
          </cell>
          <cell r="AG80" t="str">
            <v>a1R1v00000AduMREAZ</v>
          </cell>
          <cell r="AK80" t="str">
            <v>0031v0000202LOrAAM</v>
          </cell>
          <cell r="AL80" t="b">
            <v>0</v>
          </cell>
          <cell r="AM80" t="str">
            <v>Firms - Firm Capabilities</v>
          </cell>
          <cell r="AN80" t="str">
            <v>Firm Capabilities</v>
          </cell>
          <cell r="AP80">
            <v>59966.75</v>
          </cell>
          <cell r="AQ80">
            <v>43435</v>
          </cell>
          <cell r="AS80" t="str">
            <v>Phase II</v>
          </cell>
          <cell r="AT80" t="str">
            <v>Large Firms and Industrialisation</v>
          </cell>
          <cell r="AU80" t="str">
            <v>Firm Capabilities</v>
          </cell>
          <cell r="AV80" t="str">
            <v>Country Programme</v>
          </cell>
          <cell r="AW80" t="str">
            <v>Ongoing</v>
          </cell>
          <cell r="AY80" t="str">
            <v>This project will investigate mechanisms through which managers of large firms can impact the economy through financial decision-making. Particulary, it will seek to conduct a set of controlled randomized experiments where managers of large firms are randomly treated with a course in corporate finance, to test for causality between the financial expertise of executives and efficient capital allocation.</v>
          </cell>
          <cell r="AZ80">
            <v>42565</v>
          </cell>
          <cell r="BA80" t="str">
            <v>a1P1v000003d3ImEAI</v>
          </cell>
          <cell r="BB80">
            <v>26</v>
          </cell>
          <cell r="BC80" t="str">
            <v>a1V1v0000036QTwEAM</v>
          </cell>
          <cell r="BD80">
            <v>42644</v>
          </cell>
          <cell r="BH80" t="b">
            <v>0</v>
          </cell>
          <cell r="BJ80">
            <v>59966.75</v>
          </cell>
          <cell r="BM80" t="str">
            <v>Country Project Proposal</v>
          </cell>
          <cell r="BN80" t="str">
            <v>0TO1v000000LVtFGAW</v>
          </cell>
          <cell r="BO80">
            <v>1</v>
          </cell>
          <cell r="BP80" t="str">
            <v>0051v0000054bXkAAI</v>
          </cell>
          <cell r="BQ80" t="str">
            <v>DFID - Mozambique</v>
          </cell>
          <cell r="BR80" t="str">
            <v>0011v000020m1FXAAY</v>
          </cell>
          <cell r="BS80" t="str">
            <v>Country Programme</v>
          </cell>
          <cell r="BT80" t="str">
            <v>DFID - Mozambique</v>
          </cell>
          <cell r="BU80" t="str">
            <v>Department for International Development</v>
          </cell>
          <cell r="BV80" t="str">
            <v>VXX</v>
          </cell>
        </row>
        <row r="81">
          <cell r="A81" t="str">
            <v>36408</v>
          </cell>
          <cell r="B81" t="str">
            <v>0050Y000002G2LXQA0</v>
          </cell>
          <cell r="C81" t="b">
            <v>0</v>
          </cell>
          <cell r="D81" t="str">
            <v>The Impact of Conflict and Refugee Re-settlement on State Capacity and Economic</v>
          </cell>
          <cell r="E81">
            <v>43523.476412037038</v>
          </cell>
          <cell r="F81" t="str">
            <v>0050Y000002G2LXQA0</v>
          </cell>
          <cell r="G81">
            <v>43609.998472222222</v>
          </cell>
          <cell r="H81" t="str">
            <v>0050Y000002G2VOQA0</v>
          </cell>
          <cell r="I81">
            <v>43609.998472222222</v>
          </cell>
          <cell r="J81"/>
          <cell r="K81">
            <v>43529.52138888889</v>
          </cell>
          <cell r="L81">
            <v>43529.52138888889</v>
          </cell>
          <cell r="M81"/>
          <cell r="N81" t="str">
            <v>-VMOZ</v>
          </cell>
          <cell r="O81" t="str">
            <v>-36408</v>
          </cell>
          <cell r="P81"/>
          <cell r="Q81"/>
          <cell r="R81"/>
          <cell r="S81" t="b">
            <v>0</v>
          </cell>
          <cell r="T81" t="str">
            <v>0031v0000202LJZAA2</v>
          </cell>
          <cell r="U81" t="str">
            <v>0031v0000202M1jAAE</v>
          </cell>
          <cell r="V81" t="str">
            <v>0031v0000202LiSAAU</v>
          </cell>
          <cell r="W81" t="str">
            <v>6</v>
          </cell>
          <cell r="X81" t="b">
            <v>0</v>
          </cell>
          <cell r="Y81" t="str">
            <v>0031v0000202LOtAAM</v>
          </cell>
          <cell r="Z81"/>
          <cell r="AA81">
            <v>45023</v>
          </cell>
          <cell r="AB81">
            <v>43281</v>
          </cell>
          <cell r="AC81"/>
          <cell r="AD81"/>
          <cell r="AE81" t="str">
            <v>The Impact of Conflict and Refugee Re-settlement on State Capacity and Economic Growth: Evidence from Mozambique</v>
          </cell>
          <cell r="AF81" t="str">
            <v>CB</v>
          </cell>
          <cell r="AG81" t="str">
            <v>a1R1v00000AduMREAZ</v>
          </cell>
          <cell r="AH81"/>
          <cell r="AI81"/>
          <cell r="AJ81"/>
          <cell r="AK81" t="str">
            <v>0031v0000202M3iAAE</v>
          </cell>
          <cell r="AL81" t="b">
            <v>0</v>
          </cell>
          <cell r="AM81" t="str">
            <v>State - State Capabilities</v>
          </cell>
          <cell r="AN81" t="str">
            <v>State Effectiveness</v>
          </cell>
          <cell r="AO81"/>
          <cell r="AP81">
            <v>45023</v>
          </cell>
          <cell r="AQ81">
            <v>43281</v>
          </cell>
          <cell r="AR81"/>
          <cell r="AS81" t="str">
            <v>Phase II</v>
          </cell>
          <cell r="AT81" t="str">
            <v>State Capabilities</v>
          </cell>
          <cell r="AU81" t="str">
            <v>State Effectiveness</v>
          </cell>
          <cell r="AV81" t="str">
            <v>Country Programme</v>
          </cell>
          <cell r="AW81" t="str">
            <v>Ongoing</v>
          </cell>
          <cell r="AX81"/>
          <cell r="AY81"/>
          <cell r="AZ81">
            <v>42811</v>
          </cell>
          <cell r="BA81" t="str">
            <v>a1P1v000003d3ImEAI</v>
          </cell>
          <cell r="BB81">
            <v>13</v>
          </cell>
          <cell r="BC81" t="str">
            <v>a1V1v0000036QTxEAM</v>
          </cell>
          <cell r="BD81">
            <v>42887</v>
          </cell>
          <cell r="BE81"/>
          <cell r="BF81"/>
          <cell r="BG81"/>
          <cell r="BH81" t="b">
            <v>0</v>
          </cell>
          <cell r="BI81"/>
          <cell r="BJ81">
            <v>31516</v>
          </cell>
          <cell r="BK81"/>
          <cell r="BL81"/>
          <cell r="BM81" t="str">
            <v>Country Project Proposal</v>
          </cell>
          <cell r="BN81" t="str">
            <v>0TO1v000000LVtGGAW</v>
          </cell>
          <cell r="BO81">
            <v>1</v>
          </cell>
          <cell r="BP81" t="str">
            <v>0051v0000054bXkAAI</v>
          </cell>
          <cell r="BQ81" t="str">
            <v>DFID - Mozambique</v>
          </cell>
          <cell r="BR81" t="str">
            <v>0011v000020m1FXAAY</v>
          </cell>
          <cell r="BS81" t="str">
            <v>Country Programme</v>
          </cell>
          <cell r="BT81" t="str">
            <v>DFID - Mozambique</v>
          </cell>
          <cell r="BU81" t="str">
            <v>Department for International Development</v>
          </cell>
          <cell r="BV81" t="str">
            <v>VXX</v>
          </cell>
          <cell r="BW81"/>
          <cell r="BX81"/>
          <cell r="BY81"/>
          <cell r="BZ81"/>
          <cell r="CA81"/>
          <cell r="CB81"/>
          <cell r="CC81"/>
          <cell r="CD81"/>
          <cell r="CE81"/>
          <cell r="CF81"/>
          <cell r="CG81"/>
          <cell r="CH81"/>
          <cell r="CI81"/>
          <cell r="CJ81"/>
        </row>
        <row r="82">
          <cell r="A82" t="str">
            <v>36414</v>
          </cell>
          <cell r="B82" t="str">
            <v>0050Y000002G2LXQA0</v>
          </cell>
          <cell r="C82" t="b">
            <v>0</v>
          </cell>
          <cell r="D82" t="str">
            <v>Preventing Islamic radicalization in Mozambique: through faith or employment?</v>
          </cell>
          <cell r="E82">
            <v>43534.638020833336</v>
          </cell>
          <cell r="F82" t="str">
            <v>0050Y000002G2LXQA0</v>
          </cell>
          <cell r="G82">
            <v>43609.998483796298</v>
          </cell>
          <cell r="H82" t="str">
            <v>0050Y000002G2VOQA0</v>
          </cell>
          <cell r="I82">
            <v>43609.998483796298</v>
          </cell>
          <cell r="K82">
            <v>43559.538611111115</v>
          </cell>
          <cell r="L82">
            <v>43559.538611111115</v>
          </cell>
          <cell r="N82" t="str">
            <v>-VMOZ</v>
          </cell>
          <cell r="O82" t="str">
            <v>-36414</v>
          </cell>
          <cell r="S82" t="b">
            <v>0</v>
          </cell>
          <cell r="T82" t="str">
            <v>0031v0000202LJZAA2</v>
          </cell>
          <cell r="U82" t="str">
            <v>0031v0000202M1jAAE</v>
          </cell>
          <cell r="V82" t="str">
            <v>0031v0000202LiSAAU</v>
          </cell>
          <cell r="X82" t="b">
            <v>0</v>
          </cell>
          <cell r="Y82" t="str">
            <v>0031v0000202LOtAAM</v>
          </cell>
          <cell r="AA82">
            <v>19947</v>
          </cell>
          <cell r="AB82">
            <v>43312</v>
          </cell>
          <cell r="AE82" t="str">
            <v>Preventing Islamic radicalization in Mozambique: through faith or employment?</v>
          </cell>
          <cell r="AF82" t="str">
            <v>SPF</v>
          </cell>
          <cell r="AG82" t="str">
            <v>a1R1v00000AduMREAZ</v>
          </cell>
          <cell r="AK82" t="str">
            <v>0031v0000202LgyAAE</v>
          </cell>
          <cell r="AL82" t="b">
            <v>0</v>
          </cell>
          <cell r="AM82" t="str">
            <v>State - Governance, Accountability and Political Economy</v>
          </cell>
          <cell r="AN82" t="str">
            <v>State Effectiveness</v>
          </cell>
          <cell r="AO82" t="str">
            <v>36414</v>
          </cell>
          <cell r="AP82">
            <v>13189</v>
          </cell>
          <cell r="AQ82">
            <v>43312</v>
          </cell>
          <cell r="AS82" t="str">
            <v>Phase II</v>
          </cell>
          <cell r="AT82" t="str">
            <v>Accountability and Political Economy</v>
          </cell>
          <cell r="AU82" t="str">
            <v>State Effectiveness</v>
          </cell>
          <cell r="AV82" t="str">
            <v>Country Programme</v>
          </cell>
          <cell r="AW82" t="str">
            <v>Prospective</v>
          </cell>
          <cell r="AY82" t="str">
            <v>In 2017 there was an uprise in violence, likely rooted in radical religious extremism, in Cabo Delgado, a Northern Province of Mozambique, where natural gas was recently discovered. Radicalization and terror-related conflict threaten growth. This project is a small-scale evaluation of a intervention tackling radicalization, targeting mosque attendees in Cabo Delgado&amp;#39;s capital Pemba. The intervention considers two different components: (1) a religious education session explaining how the Muslim tradition does not accept terrorism, and (2) a professional training session to increase employability. It will look at the effects of the intervention, including whether the violence depends on religion/nationality of the targets. It will evaluate the intervention using a list experiment and a lab experiment based on a &amp;quot;joy-of-destruction&amp;quot; game.</v>
          </cell>
          <cell r="AZ82">
            <v>1</v>
          </cell>
          <cell r="BA82" t="str">
            <v>a1P1v000003d3ImEAI</v>
          </cell>
          <cell r="BB82">
            <v>6</v>
          </cell>
          <cell r="BC82" t="str">
            <v>a1V1v0000036Ra0EAE</v>
          </cell>
          <cell r="BD82">
            <v>43136</v>
          </cell>
          <cell r="BH82" t="b">
            <v>0</v>
          </cell>
          <cell r="BJ82">
            <v>15892</v>
          </cell>
          <cell r="BM82" t="str">
            <v>Small Projects Facility</v>
          </cell>
          <cell r="BN82" t="str">
            <v>0TO1v000000LY7dGAG</v>
          </cell>
          <cell r="BO82">
            <v>1</v>
          </cell>
          <cell r="BP82" t="str">
            <v>0051v0000054bXkAAI</v>
          </cell>
          <cell r="BQ82" t="str">
            <v>DFID - Mozambique</v>
          </cell>
          <cell r="BR82" t="str">
            <v>0011v000020m1FXAAY</v>
          </cell>
          <cell r="BS82" t="str">
            <v>Country Programme</v>
          </cell>
          <cell r="BT82" t="str">
            <v>DFID - Mozambique</v>
          </cell>
          <cell r="BU82" t="str">
            <v>Department for International Development</v>
          </cell>
          <cell r="BV82" t="str">
            <v>VXX</v>
          </cell>
        </row>
        <row r="83">
          <cell r="A83" t="str">
            <v>36419</v>
          </cell>
          <cell r="B83" t="str">
            <v>0050Y000002G2LXQA0</v>
          </cell>
          <cell r="C83" t="b">
            <v>0</v>
          </cell>
          <cell r="D83" t="str">
            <v>Financial Management Capital and School Performance: Evidence from Mozambique</v>
          </cell>
          <cell r="E83">
            <v>43525.457928240743</v>
          </cell>
          <cell r="F83" t="str">
            <v>0050Y000002G2LXQA0</v>
          </cell>
          <cell r="G83">
            <v>43609.998483796298</v>
          </cell>
          <cell r="H83" t="str">
            <v>0050Y000002G2VOQA0</v>
          </cell>
          <cell r="I83">
            <v>43609.998483796298</v>
          </cell>
          <cell r="K83">
            <v>43581.39271990741</v>
          </cell>
          <cell r="L83">
            <v>43581.39271990741</v>
          </cell>
          <cell r="N83" t="str">
            <v>-VMOZ</v>
          </cell>
          <cell r="O83" t="str">
            <v>-36419</v>
          </cell>
          <cell r="S83" t="b">
            <v>0</v>
          </cell>
          <cell r="T83" t="str">
            <v>0031v000021lO3sAAE</v>
          </cell>
          <cell r="U83" t="str">
            <v>0031v0000202M1jAAE</v>
          </cell>
          <cell r="V83" t="str">
            <v>0031v0000202LiSAAU</v>
          </cell>
          <cell r="W83" t="str">
            <v>S18</v>
          </cell>
          <cell r="X83" t="b">
            <v>0</v>
          </cell>
          <cell r="Y83" t="str">
            <v>0031v0000202LOtAAM</v>
          </cell>
          <cell r="AA83">
            <v>44850</v>
          </cell>
          <cell r="AB83">
            <v>43646</v>
          </cell>
          <cell r="AE83" t="str">
            <v>Financial Management Capital and School Performance: Evidence from Mozambique</v>
          </cell>
          <cell r="AF83" t="str">
            <v>CB</v>
          </cell>
          <cell r="AG83" t="str">
            <v>a1R1v00000AduMREAZ</v>
          </cell>
          <cell r="AK83" t="str">
            <v>0031v0000202M3iAAE</v>
          </cell>
          <cell r="AL83" t="b">
            <v>0</v>
          </cell>
          <cell r="AM83" t="str">
            <v>State - State Capabilities</v>
          </cell>
          <cell r="AN83" t="str">
            <v>State Effectiveness</v>
          </cell>
          <cell r="AO83" t="str">
            <v>36419</v>
          </cell>
          <cell r="AP83">
            <v>44850</v>
          </cell>
          <cell r="AS83" t="str">
            <v>Phase II</v>
          </cell>
          <cell r="AT83" t="str">
            <v>State Capabilities</v>
          </cell>
          <cell r="AU83" t="str">
            <v>State Effectiveness</v>
          </cell>
          <cell r="AV83" t="str">
            <v>Country Programme</v>
          </cell>
          <cell r="AW83" t="str">
            <v>Ongoing</v>
          </cell>
          <cell r="AY83" t="str">
            <v>To examine the role of financial management capital in conditioning the efficiency of secondary schools to deliver secondary education, we propose to design and implement a new survey on Financial Management Practices in Schools. This survey instrument will build on the methodological approach followed by the WMS so as to help us validate and firmly position our measures of financial management within the existing methdology for assessing management capital. We propose to focus on key outcome measures of budgetary misallocation and leakage, and to match these to indicators of the efficiency of schools. An efficiency score for each school will be based on a measure of value added per student (student performance accounting for year to year progress and relative progress of the cohort), retention, completion rates, all of which will be measured against school funding per pupil.     
We will be working closely with the Ministry of Education in Mozambique to design and implement the survey across a sample of 200 secondary schools. The findings from this survey will then allow us to narrow down the scope of testable high impact interventions with potential to sustainably improve the financial management capabilities of schools. These interventions will be designed and implemented in collaboration with the Ministry of Education. Improving the efficiency of school financial management can be a highly effective way of strengthening state capacity without requiring additional resources in the system. Improvements in the management of public schools are then likely to translate into higher performing teachers and students. Our findings can therefore be relevant for several IGC countries focussed on improving human capital accummulation to support long-run economic growth.</v>
          </cell>
          <cell r="AZ83">
            <v>43411</v>
          </cell>
          <cell r="BA83" t="str">
            <v>a1P1v000003d3ImEAI</v>
          </cell>
          <cell r="BB83">
            <v>6</v>
          </cell>
          <cell r="BC83" t="str">
            <v>a1V1v0000036QfeEAE</v>
          </cell>
          <cell r="BD83">
            <v>43466</v>
          </cell>
          <cell r="BH83" t="b">
            <v>0</v>
          </cell>
          <cell r="BJ83">
            <v>31395</v>
          </cell>
          <cell r="BM83" t="str">
            <v>Country Project Proposal</v>
          </cell>
          <cell r="BN83" t="str">
            <v>0TO1v000000LVtHGAW</v>
          </cell>
          <cell r="BO83">
            <v>1</v>
          </cell>
          <cell r="BP83" t="str">
            <v>0051v0000054bXkAAI</v>
          </cell>
          <cell r="BQ83" t="str">
            <v>DFID - Mozambique</v>
          </cell>
          <cell r="BR83" t="str">
            <v>0011v000020m1FXAAY</v>
          </cell>
          <cell r="BS83" t="str">
            <v>Country Programme</v>
          </cell>
          <cell r="BT83" t="str">
            <v>DFID - Mozambique</v>
          </cell>
          <cell r="BU83" t="str">
            <v>Department for International Development</v>
          </cell>
          <cell r="BV83" t="str">
            <v>VXX</v>
          </cell>
        </row>
        <row r="84">
          <cell r="A84" t="str">
            <v>36420</v>
          </cell>
          <cell r="B84" t="str">
            <v>0050Y000002G2LXQA0</v>
          </cell>
          <cell r="C84" t="b">
            <v>0</v>
          </cell>
          <cell r="D84" t="str">
            <v>Reducing Coordination Failures to Improve Adherence to HIV Treatment</v>
          </cell>
          <cell r="E84">
            <v>43525.457928240743</v>
          </cell>
          <cell r="F84" t="str">
            <v>0050Y000002G2LXQA0</v>
          </cell>
          <cell r="G84">
            <v>43609.998483796298</v>
          </cell>
          <cell r="H84" t="str">
            <v>0050Y000002G2VOQA0</v>
          </cell>
          <cell r="I84">
            <v>43609.998483796298</v>
          </cell>
          <cell r="K84">
            <v>43581.385243055556</v>
          </cell>
          <cell r="L84">
            <v>43581.385243055556</v>
          </cell>
          <cell r="N84" t="str">
            <v>-VMOZ</v>
          </cell>
          <cell r="O84" t="str">
            <v>-36420</v>
          </cell>
          <cell r="S84" t="b">
            <v>0</v>
          </cell>
          <cell r="T84" t="str">
            <v>0031v000021lO3sAAE</v>
          </cell>
          <cell r="U84" t="str">
            <v>0031v0000202M1jAAE</v>
          </cell>
          <cell r="V84" t="str">
            <v>0031v0000202LiSAAU</v>
          </cell>
          <cell r="W84" t="str">
            <v>S18</v>
          </cell>
          <cell r="X84" t="b">
            <v>0</v>
          </cell>
          <cell r="Y84" t="str">
            <v>0031v0000202LOtAAM</v>
          </cell>
          <cell r="AA84">
            <v>46341.07</v>
          </cell>
          <cell r="AB84">
            <v>43511</v>
          </cell>
          <cell r="AE84" t="str">
            <v>Reducing Coordination Failures to Improve Adherence to HIV Treatment: A Management-level Intervention in Mozambique</v>
          </cell>
          <cell r="AF84" t="str">
            <v>CB</v>
          </cell>
          <cell r="AG84" t="str">
            <v>a1R1v00000AduMREAZ</v>
          </cell>
          <cell r="AK84" t="str">
            <v>0031v0000202M3iAAE</v>
          </cell>
          <cell r="AL84" t="b">
            <v>0</v>
          </cell>
          <cell r="AM84" t="str">
            <v>State - State Capabilities</v>
          </cell>
          <cell r="AN84" t="str">
            <v>State Effectiveness</v>
          </cell>
          <cell r="AO84" t="str">
            <v>36420</v>
          </cell>
          <cell r="AP84">
            <v>46341.07</v>
          </cell>
          <cell r="AS84" t="str">
            <v>Phase II</v>
          </cell>
          <cell r="AT84" t="str">
            <v>State Capabilities</v>
          </cell>
          <cell r="AU84" t="str">
            <v>State Effectiveness</v>
          </cell>
          <cell r="AV84" t="str">
            <v>Country Programme</v>
          </cell>
          <cell r="AW84" t="str">
            <v>Ongoing</v>
          </cell>
          <cell r="AY84" t="str">
            <v>In Mozambique just over half of the 12.3% of the population living with HIV have initiated antiretroviral treatment (ART) (Conselho Nacional de Combate ao HIV e SIDA (CNCS), 2016). Though a large share or the population starts ART, only 66% remain active in treatment after 12 months. Patients receiving HIV treatment need to visit health facilities frequently for refills of ART and for clinical care. Failure to return results in treatment interruptions, which can increase the chance of transmission to others and lead to ART resistance (Graham et al., 2012; Meresse et al., 2014; Sethi, Celentano, Gange, Moore, &amp;amp; Gallant, 2003). HIV services in Mozambique are provided on a first-come first-serve basis and long waiting time is an often-cited barrier to ART adherence. Long waiting time may contribute to poor patient retention both because of the direct costs to patients or because it may signal that the health system is disrespectful and unresponsive to the needs of the patients. 
The proposed intervention will evaluate the impact of improving the capacity for clinics to manage patient flows on ART adherence. This management-level intervention will consist of a scheduling system – providing patients with a return date and time – for HIV patient return visits. While there is a growing literature suggesting that management capabilities are associated with significant productivity increases in the private sector, less is known about how it can affect the quality of service in the public sector, particularly in the developing world where levels of managerial capital tend to be lower. The findings from this study will significantly enhance our understanding of the costs imposed by the inefficient management of health services, and its impact on patient demand for health care. Further, the results will provide some of the first evidence about whether a low cost and scalable intervention improving patient experience can impact critical outcomes such as adherence to ART and patient loss to follow-up.</v>
          </cell>
          <cell r="AZ84">
            <v>43411</v>
          </cell>
          <cell r="BA84" t="str">
            <v>a1P1v000003d3ImEAI</v>
          </cell>
          <cell r="BB84">
            <v>5</v>
          </cell>
          <cell r="BC84" t="str">
            <v>a1V1v0000036QffEAE</v>
          </cell>
          <cell r="BD84">
            <v>43374</v>
          </cell>
          <cell r="BH84" t="b">
            <v>0</v>
          </cell>
          <cell r="BJ84">
            <v>32439</v>
          </cell>
          <cell r="BM84" t="str">
            <v>Country Project Proposal</v>
          </cell>
          <cell r="BN84" t="str">
            <v>0TO1v000000LVtIGAW</v>
          </cell>
          <cell r="BO84">
            <v>1</v>
          </cell>
          <cell r="BP84" t="str">
            <v>0051v0000054bXkAAI</v>
          </cell>
          <cell r="BQ84" t="str">
            <v>DFID - Mozambique</v>
          </cell>
          <cell r="BR84" t="str">
            <v>0011v000020m1FXAAY</v>
          </cell>
          <cell r="BS84" t="str">
            <v>Country Programme</v>
          </cell>
          <cell r="BT84" t="str">
            <v>DFID - Mozambique</v>
          </cell>
          <cell r="BU84" t="str">
            <v>Department for International Development</v>
          </cell>
          <cell r="BV84" t="str">
            <v>VXX</v>
          </cell>
        </row>
        <row r="85">
          <cell r="A85" t="str">
            <v>36421</v>
          </cell>
          <cell r="B85" t="str">
            <v>0050Y000002G2LXQA0</v>
          </cell>
          <cell r="C85" t="b">
            <v>0</v>
          </cell>
          <cell r="D85" t="str">
            <v>Managing Agricultural Risk in Mozambique</v>
          </cell>
          <cell r="E85">
            <v>43523.476412037038</v>
          </cell>
          <cell r="F85" t="str">
            <v>0050Y000002G2LXQA0</v>
          </cell>
          <cell r="G85">
            <v>43609.998472222222</v>
          </cell>
          <cell r="H85" t="str">
            <v>0050Y000002G2VOQA0</v>
          </cell>
          <cell r="I85">
            <v>43609.998472222222</v>
          </cell>
          <cell r="K85">
            <v>43602.753368055557</v>
          </cell>
          <cell r="L85">
            <v>43602.753368055557</v>
          </cell>
          <cell r="N85" t="str">
            <v>-VMOZ</v>
          </cell>
          <cell r="O85" t="str">
            <v>-36421</v>
          </cell>
          <cell r="S85" t="b">
            <v>0</v>
          </cell>
          <cell r="T85" t="str">
            <v>0031v0000202LJZAA2</v>
          </cell>
          <cell r="U85" t="str">
            <v>0031v0000202M1jAAE</v>
          </cell>
          <cell r="V85" t="str">
            <v>0031v0000202LiSAAU</v>
          </cell>
          <cell r="X85" t="b">
            <v>0</v>
          </cell>
          <cell r="Y85" t="str">
            <v>0031v0000202LOtAAM</v>
          </cell>
          <cell r="AA85">
            <v>7841</v>
          </cell>
          <cell r="AB85">
            <v>43496</v>
          </cell>
          <cell r="AE85" t="str">
            <v>Managing Agricultural Risk in Mozambique</v>
          </cell>
          <cell r="AF85" t="str">
            <v>SPF</v>
          </cell>
          <cell r="AG85" t="str">
            <v>a1R1v00000AduMREAZ</v>
          </cell>
          <cell r="AI85" t="str">
            <v>https://www.theigc.org/project/managing-agricultural-risk-in-mozambique/</v>
          </cell>
          <cell r="AK85" t="str">
            <v>0031v0000202LJiAAM</v>
          </cell>
          <cell r="AL85" t="b">
            <v>0</v>
          </cell>
          <cell r="AM85" t="str">
            <v>Firms - Firm Capabilities</v>
          </cell>
          <cell r="AN85" t="str">
            <v>Firm Capabilities</v>
          </cell>
          <cell r="AP85">
            <v>7150.7</v>
          </cell>
          <cell r="AQ85">
            <v>43496</v>
          </cell>
          <cell r="AS85" t="str">
            <v>Phase II</v>
          </cell>
          <cell r="AT85" t="str">
            <v>Large Firms and Industrialisation</v>
          </cell>
          <cell r="AU85" t="str">
            <v>Firm Capabilities</v>
          </cell>
          <cell r="AV85" t="str">
            <v>Country Programme</v>
          </cell>
          <cell r="AW85" t="str">
            <v>Ongoing</v>
          </cell>
          <cell r="AY85" t="str">
            <v>The primary objective of this project is to generate a report that will provide a general overview of the agricultural sector in Mozambique, identify key policy challenges facing the sector along with potential policy interventions for the future, with a particular focus on agricultural insurance. The need for risk-mitigation instruments such as agricultural insurance under such situations cannot be over emphasized as they can provide the much-needed safety net to these farmers vulnerable to climate shocks. However, currently there are very few insurance products or other risk mitigating instruments available to farmers. The final objective of the project is not only to inform the Ministry of Agriculture on how to move their agricultural policy forward with respect of risk management, but also to assess the potential for a more extensive research project around agricultural insurance and incentivized learning.</v>
          </cell>
          <cell r="AZ85">
            <v>43381</v>
          </cell>
          <cell r="BA85" t="str">
            <v>a1P1v000003d3ImEAI</v>
          </cell>
          <cell r="BB85">
            <v>4</v>
          </cell>
          <cell r="BC85" t="str">
            <v>a1V1v0000036QTyEAM</v>
          </cell>
          <cell r="BD85">
            <v>43374</v>
          </cell>
          <cell r="BH85" t="b">
            <v>0</v>
          </cell>
          <cell r="BJ85">
            <v>5839.9</v>
          </cell>
          <cell r="BM85" t="str">
            <v>Small Projects Facility</v>
          </cell>
          <cell r="BN85" t="str">
            <v>0TO1v000000LVtJGAW</v>
          </cell>
          <cell r="BO85">
            <v>1</v>
          </cell>
          <cell r="BP85" t="str">
            <v>0051v0000054bXkAAI</v>
          </cell>
          <cell r="BQ85" t="str">
            <v>DFID - Mozambique</v>
          </cell>
          <cell r="BR85" t="str">
            <v>0011v000020m1FXAAY</v>
          </cell>
          <cell r="BS85" t="str">
            <v>Country Programme</v>
          </cell>
          <cell r="BT85" t="str">
            <v>DFID - Mozambique</v>
          </cell>
          <cell r="BU85" t="str">
            <v>Department for International Development</v>
          </cell>
          <cell r="BV85" t="str">
            <v>VXX</v>
          </cell>
        </row>
        <row r="86">
          <cell r="A86" t="str">
            <v>36422</v>
          </cell>
          <cell r="B86" t="str">
            <v>0050Y000002G2LXQA0</v>
          </cell>
          <cell r="C86" t="b">
            <v>0</v>
          </cell>
          <cell r="D86" t="str">
            <v>Teacher gender and the gender gap in education</v>
          </cell>
          <cell r="E86">
            <v>43523.476412037038</v>
          </cell>
          <cell r="F86" t="str">
            <v>0050Y000002G2LXQA0</v>
          </cell>
          <cell r="G86">
            <v>43609.998472222222</v>
          </cell>
          <cell r="H86" t="str">
            <v>0050Y000002G2VOQA0</v>
          </cell>
          <cell r="I86">
            <v>43609.998472222222</v>
          </cell>
          <cell r="K86">
            <v>43602.755231481482</v>
          </cell>
          <cell r="L86">
            <v>43602.755231481482</v>
          </cell>
          <cell r="N86" t="str">
            <v>-VMOZ</v>
          </cell>
          <cell r="O86" t="str">
            <v>-36422</v>
          </cell>
          <cell r="S86" t="b">
            <v>0</v>
          </cell>
          <cell r="T86" t="str">
            <v>0031v000021lO3sAAE</v>
          </cell>
          <cell r="U86" t="str">
            <v>0031v0000202M1jAAE</v>
          </cell>
          <cell r="V86" t="str">
            <v>0031v0000202LiSAAU</v>
          </cell>
          <cell r="X86" t="b">
            <v>0</v>
          </cell>
          <cell r="Y86" t="str">
            <v>0031v0000202LOtAAM</v>
          </cell>
          <cell r="AA86">
            <v>4952</v>
          </cell>
          <cell r="AB86">
            <v>43585</v>
          </cell>
          <cell r="AE86" t="str">
            <v>Teacher gender and the gender gap in education</v>
          </cell>
          <cell r="AF86" t="str">
            <v>SPF</v>
          </cell>
          <cell r="AG86" t="str">
            <v>a1R1v00000AduMREAZ</v>
          </cell>
          <cell r="AK86" t="str">
            <v>0031v0000202LjyAAE</v>
          </cell>
          <cell r="AL86" t="b">
            <v>0</v>
          </cell>
          <cell r="AM86" t="str">
            <v>State - State Capabilities</v>
          </cell>
          <cell r="AN86" t="str">
            <v>State Effectiveness</v>
          </cell>
          <cell r="AP86">
            <v>4952</v>
          </cell>
          <cell r="AQ86">
            <v>43585</v>
          </cell>
          <cell r="AS86" t="str">
            <v>Phase II</v>
          </cell>
          <cell r="AT86" t="str">
            <v>State Capabilities</v>
          </cell>
          <cell r="AU86" t="str">
            <v>State Effectiveness</v>
          </cell>
          <cell r="AV86" t="str">
            <v>Country Programme</v>
          </cell>
          <cell r="AW86" t="str">
            <v>Ongoing</v>
          </cell>
          <cell r="AZ86">
            <v>43426</v>
          </cell>
          <cell r="BA86" t="str">
            <v>a1P1v000003d3ImEAI</v>
          </cell>
          <cell r="BB86">
            <v>5</v>
          </cell>
          <cell r="BC86" t="str">
            <v>a1V1v0000036QTzEAM</v>
          </cell>
          <cell r="BD86">
            <v>43435</v>
          </cell>
          <cell r="BH86" t="b">
            <v>0</v>
          </cell>
          <cell r="BJ86">
            <v>744.64</v>
          </cell>
          <cell r="BM86" t="str">
            <v>Small Projects Facility</v>
          </cell>
          <cell r="BN86" t="str">
            <v>0TO1v000000LVtKGAW</v>
          </cell>
          <cell r="BO86">
            <v>1</v>
          </cell>
          <cell r="BP86" t="str">
            <v>0051v0000054bXkAAI</v>
          </cell>
          <cell r="BQ86" t="str">
            <v>DFID - Mozambique</v>
          </cell>
          <cell r="BR86" t="str">
            <v>0011v000020m1FXAAY</v>
          </cell>
          <cell r="BS86" t="str">
            <v>Country Programme</v>
          </cell>
          <cell r="BT86" t="str">
            <v>DFID - Mozambique</v>
          </cell>
          <cell r="BU86" t="str">
            <v>Department for International Development</v>
          </cell>
          <cell r="BV86" t="str">
            <v>VXX</v>
          </cell>
        </row>
        <row r="87">
          <cell r="A87" t="str">
            <v>36424</v>
          </cell>
          <cell r="B87" t="str">
            <v>0050Y000002G2LXQA0</v>
          </cell>
          <cell r="C87" t="b">
            <v>0</v>
          </cell>
          <cell r="D87" t="str">
            <v>The mobility system in the Greater Maputo area</v>
          </cell>
          <cell r="E87">
            <v>43534.638020833336</v>
          </cell>
          <cell r="F87" t="str">
            <v>0050Y000002G2LXQA0</v>
          </cell>
          <cell r="G87">
            <v>43609.998483796298</v>
          </cell>
          <cell r="H87" t="str">
            <v>0050Y000002G2VOQA0</v>
          </cell>
          <cell r="I87">
            <v>43609.998483796298</v>
          </cell>
          <cell r="K87">
            <v>43538.629606481481</v>
          </cell>
          <cell r="L87">
            <v>43538.629606481481</v>
          </cell>
          <cell r="N87" t="str">
            <v>-VMOZ</v>
          </cell>
          <cell r="O87" t="str">
            <v>-36424</v>
          </cell>
          <cell r="S87" t="b">
            <v>0</v>
          </cell>
          <cell r="T87" t="str">
            <v>0031v000021lO3sAAE</v>
          </cell>
          <cell r="U87" t="str">
            <v>0031v0000202M1jAAE</v>
          </cell>
          <cell r="V87" t="str">
            <v>0031v0000202LiSAAU</v>
          </cell>
          <cell r="X87" t="b">
            <v>0</v>
          </cell>
          <cell r="Y87" t="str">
            <v>0031v0000202LOtAAM</v>
          </cell>
          <cell r="Z87" t="str">
            <v>economists_mozambique@theigc.org</v>
          </cell>
          <cell r="AA87">
            <v>8280</v>
          </cell>
          <cell r="AB87">
            <v>43646</v>
          </cell>
          <cell r="AE87" t="str">
            <v>The mobility system in the Greater Maputo area</v>
          </cell>
          <cell r="AF87" t="str">
            <v>SPF</v>
          </cell>
          <cell r="AG87" t="str">
            <v>a1R1v00000AduMREAZ</v>
          </cell>
          <cell r="AK87" t="str">
            <v>0031v000021iL8wAAE</v>
          </cell>
          <cell r="AL87" t="b">
            <v>0</v>
          </cell>
          <cell r="AM87" t="str">
            <v>Cities</v>
          </cell>
          <cell r="AN87" t="str">
            <v>Cities</v>
          </cell>
          <cell r="AO87" t="str">
            <v>36424</v>
          </cell>
          <cell r="AP87">
            <v>8280</v>
          </cell>
          <cell r="AS87" t="str">
            <v>Phase II</v>
          </cell>
          <cell r="AT87" t="str">
            <v>Infrastructure,Transportation &amp; Service Provision</v>
          </cell>
          <cell r="AU87" t="str">
            <v>Cities</v>
          </cell>
          <cell r="AV87" t="str">
            <v>Country Programme</v>
          </cell>
          <cell r="AW87" t="str">
            <v>Ongoing</v>
          </cell>
          <cell r="AZ87">
            <v>43510</v>
          </cell>
          <cell r="BA87" t="str">
            <v>a1P1v000003d3ImEAI</v>
          </cell>
          <cell r="BB87">
            <v>4</v>
          </cell>
          <cell r="BC87" t="str">
            <v>a1V1v0000036RaWEAU</v>
          </cell>
          <cell r="BD87">
            <v>43525</v>
          </cell>
          <cell r="BH87" t="b">
            <v>0</v>
          </cell>
          <cell r="BM87" t="str">
            <v>Small Projects Facility</v>
          </cell>
          <cell r="BN87" t="str">
            <v>0TO1v000000LY8CGAW</v>
          </cell>
          <cell r="BO87">
            <v>1</v>
          </cell>
          <cell r="BP87" t="str">
            <v>0051v0000054bXkAAI</v>
          </cell>
          <cell r="BQ87" t="str">
            <v>DFID - Mozambique</v>
          </cell>
          <cell r="BR87" t="str">
            <v>0011v000020m1FXAAY</v>
          </cell>
          <cell r="BS87" t="str">
            <v>Country Programme</v>
          </cell>
          <cell r="BT87" t="str">
            <v>DFID - Mozambique</v>
          </cell>
          <cell r="BU87" t="str">
            <v>Department for International Development</v>
          </cell>
          <cell r="BV87" t="str">
            <v>VXX</v>
          </cell>
        </row>
        <row r="88">
          <cell r="A88" t="str">
            <v>37303</v>
          </cell>
          <cell r="B88" t="str">
            <v>0050Y000002G2LXQA0</v>
          </cell>
          <cell r="C88" t="b">
            <v>0</v>
          </cell>
          <cell r="D88" t="str">
            <v>Networks based allocation of jobs across civil servants and incentives for publi</v>
          </cell>
          <cell r="E88">
            <v>43534.638020833336</v>
          </cell>
          <cell r="F88" t="str">
            <v>0050Y000002G2LXQA0</v>
          </cell>
          <cell r="G88">
            <v>43609.998483796298</v>
          </cell>
          <cell r="H88" t="str">
            <v>0050Y000002G2VOQA0</v>
          </cell>
          <cell r="I88">
            <v>43609.998483796298</v>
          </cell>
          <cell r="K88">
            <v>43581.648402777777</v>
          </cell>
          <cell r="L88">
            <v>43581.648402777777</v>
          </cell>
          <cell r="M88" t="str">
            <v>Research Project</v>
          </cell>
          <cell r="N88" t="str">
            <v>-VPAK</v>
          </cell>
          <cell r="O88" t="str">
            <v>-37303</v>
          </cell>
          <cell r="S88" t="b">
            <v>0</v>
          </cell>
          <cell r="T88" t="str">
            <v>0031v0000202LogAAE</v>
          </cell>
          <cell r="U88" t="str">
            <v>0031v0000202M1eAAE</v>
          </cell>
          <cell r="V88" t="str">
            <v>0031v0000202M1nAAE</v>
          </cell>
          <cell r="W88" t="str">
            <v>3</v>
          </cell>
          <cell r="X88" t="b">
            <v>0</v>
          </cell>
          <cell r="Y88" t="str">
            <v>0031v0000202LV5AAM</v>
          </cell>
          <cell r="AA88">
            <v>19706</v>
          </cell>
          <cell r="AB88">
            <v>43100</v>
          </cell>
          <cell r="AD88" t="str">
            <v>Networks based allocation of jobs across civil servants and incentives for public service delivery: Empirical Evidence from Punjab, Pakistan</v>
          </cell>
          <cell r="AE88" t="str">
            <v>Networks based allocation of jobs across civil servants and incentives for public service delivery: Empirical Evidence from Punjab, Pakistan</v>
          </cell>
          <cell r="AF88" t="str">
            <v>CB</v>
          </cell>
          <cell r="AG88" t="str">
            <v>a1R1v00000AduMTEAZ</v>
          </cell>
          <cell r="AK88" t="str">
            <v>0031v0000202M3kAAE</v>
          </cell>
          <cell r="AL88" t="b">
            <v>0</v>
          </cell>
          <cell r="AM88" t="str">
            <v>State - State Capabilities</v>
          </cell>
          <cell r="AN88" t="str">
            <v>State Effectiveness</v>
          </cell>
          <cell r="AO88" t="str">
            <v>37303</v>
          </cell>
          <cell r="AP88">
            <v>19706.13</v>
          </cell>
          <cell r="AQ88">
            <v>43100</v>
          </cell>
          <cell r="AS88" t="str">
            <v>Phase II</v>
          </cell>
          <cell r="AT88" t="str">
            <v>State Capabilities</v>
          </cell>
          <cell r="AU88" t="str">
            <v>State Effectiveness</v>
          </cell>
          <cell r="AV88" t="str">
            <v>Country Programme</v>
          </cell>
          <cell r="AW88" t="str">
            <v>Ongoing</v>
          </cell>
          <cell r="AY88" t="str">
            <v>The project will attempt to answer whether public sector workers with more network connections end up with superior outcomes in terms of above-average real wages. It will study officers in the Pakistan Administrative Services (PAS) in Punjab</v>
          </cell>
          <cell r="AZ88">
            <v>42058</v>
          </cell>
          <cell r="BA88" t="str">
            <v>a1P1v000003d3J5EAI</v>
          </cell>
          <cell r="BB88">
            <v>33</v>
          </cell>
          <cell r="BC88" t="str">
            <v>a1V1v0000036Ra1EAE</v>
          </cell>
          <cell r="BD88">
            <v>42095</v>
          </cell>
          <cell r="BH88" t="b">
            <v>0</v>
          </cell>
          <cell r="BJ88">
            <v>19558.91</v>
          </cell>
          <cell r="BM88" t="str">
            <v>Country Project Proposal</v>
          </cell>
          <cell r="BN88" t="str">
            <v>0TO1v000000LY7eGAG</v>
          </cell>
          <cell r="BO88">
            <v>1</v>
          </cell>
          <cell r="BP88" t="str">
            <v>0050Y000003XZK4QAO</v>
          </cell>
          <cell r="BQ88" t="str">
            <v>DFID - Pakistan</v>
          </cell>
          <cell r="BR88" t="str">
            <v>0011v000020m1FXAAY</v>
          </cell>
          <cell r="BS88" t="str">
            <v>Country Programme</v>
          </cell>
          <cell r="BT88" t="str">
            <v>DFID - Pakistan</v>
          </cell>
          <cell r="BU88" t="str">
            <v>Department for International Development</v>
          </cell>
          <cell r="BV88" t="str">
            <v>VXX</v>
          </cell>
        </row>
        <row r="89">
          <cell r="A89" t="str">
            <v>37313</v>
          </cell>
          <cell r="B89" t="str">
            <v>0050Y000002G2LXQA0</v>
          </cell>
          <cell r="C89" t="b">
            <v>0</v>
          </cell>
          <cell r="D89" t="str">
            <v>Impact of leadership and negotiation training on politician performance</v>
          </cell>
          <cell r="E89">
            <v>43523.476412037038</v>
          </cell>
          <cell r="F89" t="str">
            <v>0050Y000002G2LXQA0</v>
          </cell>
          <cell r="G89">
            <v>43609.998472222222</v>
          </cell>
          <cell r="H89" t="str">
            <v>0050Y000002G2VOQA0</v>
          </cell>
          <cell r="I89">
            <v>43609.998472222222</v>
          </cell>
          <cell r="K89">
            <v>43581.653020833335</v>
          </cell>
          <cell r="L89">
            <v>43581.653020833335</v>
          </cell>
          <cell r="N89" t="str">
            <v>-VPAK</v>
          </cell>
          <cell r="O89" t="str">
            <v>-37313</v>
          </cell>
          <cell r="S89" t="b">
            <v>0</v>
          </cell>
          <cell r="T89" t="str">
            <v>0031v0000202LnRAAU</v>
          </cell>
          <cell r="U89" t="str">
            <v>0031v0000202M1eAAE</v>
          </cell>
          <cell r="V89" t="str">
            <v>0031v0000202M1nAAE</v>
          </cell>
          <cell r="W89" t="str">
            <v>4</v>
          </cell>
          <cell r="X89" t="b">
            <v>0</v>
          </cell>
          <cell r="Y89" t="str">
            <v>0031v0000202LV5AAM</v>
          </cell>
          <cell r="AA89">
            <v>66120.800000000003</v>
          </cell>
          <cell r="AB89">
            <v>43251</v>
          </cell>
          <cell r="AE89" t="str">
            <v>Impact of leadership and negotiation training on politician performance</v>
          </cell>
          <cell r="AF89" t="str">
            <v>CB</v>
          </cell>
          <cell r="AG89" t="str">
            <v>a1R1v00000AduMTEAZ</v>
          </cell>
          <cell r="AK89" t="str">
            <v>0031v0000202LgCAAU</v>
          </cell>
          <cell r="AL89" t="b">
            <v>0</v>
          </cell>
          <cell r="AM89" t="str">
            <v>State - State Capabilities</v>
          </cell>
          <cell r="AN89" t="str">
            <v>State Effectiveness</v>
          </cell>
          <cell r="AP89">
            <v>66121</v>
          </cell>
          <cell r="AQ89">
            <v>43251</v>
          </cell>
          <cell r="AS89" t="str">
            <v>Phase II</v>
          </cell>
          <cell r="AT89" t="str">
            <v>State Capabilities</v>
          </cell>
          <cell r="AU89" t="str">
            <v>State Effectiveness</v>
          </cell>
          <cell r="AV89" t="str">
            <v>Country Programme</v>
          </cell>
          <cell r="AW89" t="str">
            <v>Ongoing</v>
          </cell>
          <cell r="AY89" t="str">
            <v>This project aims to improve understnading of the dynamic interaction between the yield curve factors and macroeconomy in Pakistan, and the role of the term structure of interest rate in transmitting the signals of monetary policy to the real sector. Specifically the team will analyse the effectiveness of monetary policy tools in affecting the yield curve, the evolution between the yield curve and the economy with a special focus on examining the effects of the monetary policy on the yield curve, and the possible feed-back effect on the real sector by applying a macro-finance model. Sensitivity tests will be conducted to evaluate the potential of yield curve in predicting the future state of economy, i.e., predicting the upcoming recession and economic downturns and to test the relative potency of the expectation channel, which has attracted considerable interest after the recent ample liquidity in the Pakistani market.</v>
          </cell>
          <cell r="AZ89">
            <v>42286</v>
          </cell>
          <cell r="BA89" t="str">
            <v>a1P1v000003d3J5EAI</v>
          </cell>
          <cell r="BB89">
            <v>30</v>
          </cell>
          <cell r="BC89" t="str">
            <v>a1V1v0000036QU0EAM</v>
          </cell>
          <cell r="BD89">
            <v>42339</v>
          </cell>
          <cell r="BH89" t="b">
            <v>0</v>
          </cell>
          <cell r="BJ89">
            <v>52896</v>
          </cell>
          <cell r="BM89" t="str">
            <v>Country Project Proposal</v>
          </cell>
          <cell r="BN89" t="str">
            <v>0TO1v000000LVtLGAW</v>
          </cell>
          <cell r="BO89">
            <v>1</v>
          </cell>
          <cell r="BP89" t="str">
            <v>0050Y000003XZK4QAO</v>
          </cell>
          <cell r="BQ89" t="str">
            <v>DFID - Pakistan</v>
          </cell>
          <cell r="BR89" t="str">
            <v>0011v000020m1FXAAY</v>
          </cell>
          <cell r="BS89" t="str">
            <v>Country Programme</v>
          </cell>
          <cell r="BT89" t="str">
            <v>DFID - Pakistan</v>
          </cell>
          <cell r="BU89" t="str">
            <v>Department for International Development</v>
          </cell>
          <cell r="BV89" t="str">
            <v>VXX</v>
          </cell>
        </row>
        <row r="90">
          <cell r="A90" t="str">
            <v>37400</v>
          </cell>
          <cell r="B90" t="str">
            <v>0050Y000002G2LXQA0</v>
          </cell>
          <cell r="C90" t="b">
            <v>0</v>
          </cell>
          <cell r="D90" t="str">
            <v>Robust Quarterization of GDP and Determination of Business Cycles for IGC Partne</v>
          </cell>
          <cell r="E90">
            <v>43523.476412037038</v>
          </cell>
          <cell r="F90" t="str">
            <v>0050Y000002G2LXQA0</v>
          </cell>
          <cell r="G90">
            <v>43609.998472222222</v>
          </cell>
          <cell r="H90" t="str">
            <v>0050Y000002G2VOQA0</v>
          </cell>
          <cell r="I90">
            <v>43609.998472222222</v>
          </cell>
          <cell r="K90">
            <v>43581.666076388887</v>
          </cell>
          <cell r="L90">
            <v>43581.666076388887</v>
          </cell>
          <cell r="N90" t="str">
            <v>-VPAK</v>
          </cell>
          <cell r="O90" t="str">
            <v>-37400</v>
          </cell>
          <cell r="S90" t="b">
            <v>0</v>
          </cell>
          <cell r="T90" t="str">
            <v>0031v0000202LnRAAU</v>
          </cell>
          <cell r="U90" t="str">
            <v>0031v0000202M1eAAE</v>
          </cell>
          <cell r="V90" t="str">
            <v>0031v0000202M1nAAE</v>
          </cell>
          <cell r="X90" t="b">
            <v>0</v>
          </cell>
          <cell r="Y90" t="str">
            <v>0031v0000202LV5AAM</v>
          </cell>
          <cell r="AA90">
            <v>8000</v>
          </cell>
          <cell r="AB90">
            <v>42735</v>
          </cell>
          <cell r="AE90" t="str">
            <v>Robust Quarterization of GDP and Determination of Business Cycles for IGC Partner Countries</v>
          </cell>
          <cell r="AF90" t="str">
            <v>SPF</v>
          </cell>
          <cell r="AG90" t="str">
            <v>a1R1v00000AduMTEAZ</v>
          </cell>
          <cell r="AK90" t="str">
            <v>0031v0000202LVkAAM</v>
          </cell>
          <cell r="AL90" t="b">
            <v>0</v>
          </cell>
          <cell r="AM90" t="str">
            <v>Other - Macroeconomics</v>
          </cell>
          <cell r="AN90" t="str">
            <v>Other</v>
          </cell>
          <cell r="AP90">
            <v>8000</v>
          </cell>
          <cell r="AQ90">
            <v>42735</v>
          </cell>
          <cell r="AS90" t="str">
            <v>Phase II</v>
          </cell>
          <cell r="AT90" t="str">
            <v>Other</v>
          </cell>
          <cell r="AU90" t="str">
            <v>Other</v>
          </cell>
          <cell r="AV90" t="str">
            <v>Country Programme</v>
          </cell>
          <cell r="AW90" t="str">
            <v>Ongoing</v>
          </cell>
          <cell r="AY90" t="str">
            <v>Tracking of business cycle (BC) turning points at high data dissemination frequency (e.g.
quarterly) is important for ex-ante policy implementation and ex-post analysis of the
economy. The magnitude, direction and dating of the turning points in a business cycle
contains valuable information for policy makers and economic researchers alike. It is well
established in monetary economics that impact of Monetary Policy is strictly a short run
phenomenon; output and employment cannot be set using Monetary policy in the medium
run. However quarterly GDP statistics for most of the developing economies are not
available. The aim of this project is thus two fold; for a set of developing economies (i) Estimation of
quarterly national income accounts, in particular quarterly GDP, by exploiting the interlinkages
of various macroeconomic variables which are available at a frequency higher
than annual national income accounts, and (ii) determination, dating and stylized facts of
business cycle turning points.</v>
          </cell>
          <cell r="AZ90">
            <v>1</v>
          </cell>
          <cell r="BA90" t="str">
            <v>a1P1v000003d3J5EAI</v>
          </cell>
          <cell r="BB90">
            <v>7</v>
          </cell>
          <cell r="BC90" t="str">
            <v>a1V1v0000036QU1EAM</v>
          </cell>
          <cell r="BD90">
            <v>42522</v>
          </cell>
          <cell r="BH90" t="b">
            <v>0</v>
          </cell>
          <cell r="BJ90">
            <v>7700</v>
          </cell>
          <cell r="BM90" t="str">
            <v>Small Projects Facility</v>
          </cell>
          <cell r="BN90" t="str">
            <v>0TO1v000000LVtMGAW</v>
          </cell>
          <cell r="BO90">
            <v>1</v>
          </cell>
          <cell r="BP90" t="str">
            <v>0050Y000003XZK4QAO</v>
          </cell>
          <cell r="BQ90" t="str">
            <v>DFID - Pakistan</v>
          </cell>
          <cell r="BR90" t="str">
            <v>0011v000020m1FXAAY</v>
          </cell>
          <cell r="BS90" t="str">
            <v>Country Programme</v>
          </cell>
          <cell r="BT90" t="str">
            <v>DFID - Pakistan</v>
          </cell>
          <cell r="BU90" t="str">
            <v>Department for International Development</v>
          </cell>
          <cell r="BV90" t="str">
            <v>VXX</v>
          </cell>
        </row>
        <row r="91">
          <cell r="A91" t="str">
            <v>37402</v>
          </cell>
          <cell r="B91" t="str">
            <v>0050Y000002G2LXQA0</v>
          </cell>
          <cell r="C91" t="b">
            <v>0</v>
          </cell>
          <cell r="D91" t="str">
            <v>The nexus between imports and exports product scope: Firm-level evidence from Pa</v>
          </cell>
          <cell r="E91">
            <v>43523.476412037038</v>
          </cell>
          <cell r="F91" t="str">
            <v>0050Y000002G2LXQA0</v>
          </cell>
          <cell r="G91">
            <v>43609.998472222222</v>
          </cell>
          <cell r="H91" t="str">
            <v>0050Y000002G2VOQA0</v>
          </cell>
          <cell r="I91">
            <v>43609.998472222222</v>
          </cell>
          <cell r="K91">
            <v>43584.495833333334</v>
          </cell>
          <cell r="L91">
            <v>43584.495833333334</v>
          </cell>
          <cell r="N91" t="str">
            <v>-VPAK</v>
          </cell>
          <cell r="O91" t="str">
            <v>-37402</v>
          </cell>
          <cell r="S91" t="b">
            <v>0</v>
          </cell>
          <cell r="T91" t="str">
            <v>0031v0000202LnRAAU</v>
          </cell>
          <cell r="U91" t="str">
            <v>0031v0000202M1eAAE</v>
          </cell>
          <cell r="V91" t="str">
            <v>0031v0000202M1nAAE</v>
          </cell>
          <cell r="W91" t="str">
            <v>5</v>
          </cell>
          <cell r="X91" t="b">
            <v>0</v>
          </cell>
          <cell r="Y91" t="str">
            <v>0031v0000202LV5AAM</v>
          </cell>
          <cell r="AA91">
            <v>25100</v>
          </cell>
          <cell r="AB91">
            <v>42977</v>
          </cell>
          <cell r="AE91" t="str">
            <v>The nexus between imports and exports product scope: Firm-level evidence from Pakistan</v>
          </cell>
          <cell r="AF91" t="str">
            <v>CB</v>
          </cell>
          <cell r="AG91" t="str">
            <v>a1R1v00000AduMTEAZ</v>
          </cell>
          <cell r="AK91" t="str">
            <v>0031v0000202LkIAAU</v>
          </cell>
          <cell r="AL91" t="b">
            <v>0</v>
          </cell>
          <cell r="AM91" t="str">
            <v>Firms - Firm Capabilities</v>
          </cell>
          <cell r="AN91" t="str">
            <v>Firm Capabilities</v>
          </cell>
          <cell r="AP91">
            <v>25100</v>
          </cell>
          <cell r="AQ91">
            <v>42977</v>
          </cell>
          <cell r="AS91" t="str">
            <v>Phase II</v>
          </cell>
          <cell r="AT91" t="str">
            <v>Trade and Investment</v>
          </cell>
          <cell r="AU91" t="str">
            <v>Firm Capabilities</v>
          </cell>
          <cell r="AV91" t="str">
            <v>Country Programme</v>
          </cell>
          <cell r="AW91" t="str">
            <v>Ongoing</v>
          </cell>
          <cell r="AY91" t="str">
            <v>This study investigates the linkages between import tariff liberation and the growth of exports in Pakistan. It will generate a descriptive and empirical evidence about the trade effect of previous tariffs cuts and also inform policymakers about the unexploited export potential that can be materialized by slashing these tariffs further.</v>
          </cell>
          <cell r="AZ91">
            <v>42565</v>
          </cell>
          <cell r="BA91" t="str">
            <v>a1P1v000003d3J5EAI</v>
          </cell>
          <cell r="BB91">
            <v>12</v>
          </cell>
          <cell r="BC91" t="str">
            <v>a1V1v0000036QU2EAM</v>
          </cell>
          <cell r="BD91">
            <v>42614</v>
          </cell>
          <cell r="BH91" t="b">
            <v>0</v>
          </cell>
          <cell r="BJ91">
            <v>15360</v>
          </cell>
          <cell r="BM91" t="str">
            <v>Country Project Proposal</v>
          </cell>
          <cell r="BN91" t="str">
            <v>0TO1v000000LVtNGAW</v>
          </cell>
          <cell r="BO91">
            <v>1</v>
          </cell>
          <cell r="BP91" t="str">
            <v>0050Y000003XZK4QAO</v>
          </cell>
          <cell r="BQ91" t="str">
            <v>DFID - Pakistan</v>
          </cell>
          <cell r="BR91" t="str">
            <v>0011v000020m1FXAAY</v>
          </cell>
          <cell r="BS91" t="str">
            <v>Country Programme</v>
          </cell>
          <cell r="BT91" t="str">
            <v>DFID - Pakistan</v>
          </cell>
          <cell r="BU91" t="str">
            <v>Department for International Development</v>
          </cell>
          <cell r="BV91" t="str">
            <v>VXX</v>
          </cell>
        </row>
        <row r="92">
          <cell r="A92" t="str">
            <v>37403</v>
          </cell>
          <cell r="B92" t="str">
            <v>0050Y000002G2LXQA0</v>
          </cell>
          <cell r="C92" t="b">
            <v>0</v>
          </cell>
          <cell r="D92" t="str">
            <v>Access to solar electricity in rural Pakistan: impacts and sustainability</v>
          </cell>
          <cell r="E92">
            <v>43523.476412037038</v>
          </cell>
          <cell r="F92" t="str">
            <v>0050Y000002G2LXQA0</v>
          </cell>
          <cell r="G92">
            <v>43609.998483796298</v>
          </cell>
          <cell r="H92" t="str">
            <v>0050Y000002G2VOQA0</v>
          </cell>
          <cell r="I92">
            <v>43609.998483796298</v>
          </cell>
          <cell r="K92">
            <v>43602.75571759259</v>
          </cell>
          <cell r="L92">
            <v>43602.75571759259</v>
          </cell>
          <cell r="N92" t="str">
            <v>-VPAK</v>
          </cell>
          <cell r="O92" t="str">
            <v>-37403</v>
          </cell>
          <cell r="S92" t="b">
            <v>0</v>
          </cell>
          <cell r="T92" t="str">
            <v>0031v0000202LogAAE</v>
          </cell>
          <cell r="U92" t="str">
            <v>0031v0000202M1eAAE</v>
          </cell>
          <cell r="V92" t="str">
            <v>0031v0000202M1nAAE</v>
          </cell>
          <cell r="W92" t="str">
            <v>5</v>
          </cell>
          <cell r="X92" t="b">
            <v>0</v>
          </cell>
          <cell r="Y92" t="str">
            <v>0031v0000202LV5AAM</v>
          </cell>
          <cell r="AA92">
            <v>30000</v>
          </cell>
          <cell r="AB92">
            <v>43312</v>
          </cell>
          <cell r="AE92" t="str">
            <v>Access to solar electricity in rural Pakistan: impacts and sustainability</v>
          </cell>
          <cell r="AF92" t="str">
            <v>CB</v>
          </cell>
          <cell r="AG92" t="str">
            <v>a1R1v00000AduMTEAZ</v>
          </cell>
          <cell r="AK92" t="str">
            <v>0031v0000202LS6AAM</v>
          </cell>
          <cell r="AL92" t="b">
            <v>0</v>
          </cell>
          <cell r="AM92" t="str">
            <v>Energy</v>
          </cell>
          <cell r="AN92" t="str">
            <v>Energy</v>
          </cell>
          <cell r="AP92">
            <v>30000.080000000002</v>
          </cell>
          <cell r="AQ92">
            <v>43312</v>
          </cell>
          <cell r="AS92" t="str">
            <v>Phase II</v>
          </cell>
          <cell r="AT92" t="str">
            <v>Energy Access and Quality</v>
          </cell>
          <cell r="AU92" t="str">
            <v>Energy</v>
          </cell>
          <cell r="AV92" t="str">
            <v>Country Programme</v>
          </cell>
          <cell r="AW92" t="str">
            <v>Ongoing</v>
          </cell>
          <cell r="AY92" t="str">
            <v>PI&amp;#39;s collaborate with Eco Energy Finance (EEF), a for-profit company supplying sustainable and efficient solar energy solutions (e.g. lights, fans, mobile chargers, TV) to small businesses in off-grid areas of rural Pakistan, to evaluate one such market solution. The product is innovative, as it allows the alleviation of credit constraints to adoption and has strong enforcement features: customers access energy through a pay-as-you-go monthly payment scheme and are disconnected when the credit expires.</v>
          </cell>
          <cell r="AZ92">
            <v>42565</v>
          </cell>
          <cell r="BA92" t="str">
            <v>a1P1v000003d3J5EAI</v>
          </cell>
          <cell r="BB92">
            <v>23</v>
          </cell>
          <cell r="BC92" t="str">
            <v>a1V1v0000036QUPEA2</v>
          </cell>
          <cell r="BD92">
            <v>42618</v>
          </cell>
          <cell r="BH92" t="b">
            <v>0</v>
          </cell>
          <cell r="BJ92">
            <v>30000</v>
          </cell>
          <cell r="BM92" t="str">
            <v>Country Project Proposal</v>
          </cell>
          <cell r="BN92" t="str">
            <v>0TO1v000000LVtOGAW</v>
          </cell>
          <cell r="BO92">
            <v>1</v>
          </cell>
          <cell r="BP92" t="str">
            <v>0050Y000003XZK4QAO</v>
          </cell>
          <cell r="BQ92" t="str">
            <v>DFID - Pakistan</v>
          </cell>
          <cell r="BR92" t="str">
            <v>0011v000020m1FXAAY</v>
          </cell>
          <cell r="BS92" t="str">
            <v>Country Programme</v>
          </cell>
          <cell r="BT92" t="str">
            <v>DFID - Pakistan</v>
          </cell>
          <cell r="BU92" t="str">
            <v>Department for International Development</v>
          </cell>
          <cell r="BV92" t="str">
            <v>VXX</v>
          </cell>
        </row>
        <row r="93">
          <cell r="A93" t="str">
            <v>37404</v>
          </cell>
          <cell r="B93" t="str">
            <v>0050Y000002G2LXQA0</v>
          </cell>
          <cell r="C93" t="b">
            <v>0</v>
          </cell>
          <cell r="D93" t="str">
            <v>Mechanisms for Increasing the Accountability of Teachers and Schools in Rural Pa</v>
          </cell>
          <cell r="E93">
            <v>43523.476412037038</v>
          </cell>
          <cell r="F93" t="str">
            <v>0050Y000002G2LXQA0</v>
          </cell>
          <cell r="G93">
            <v>43609.998483796298</v>
          </cell>
          <cell r="H93" t="str">
            <v>0050Y000002G2VOQA0</v>
          </cell>
          <cell r="I93">
            <v>43609.998483796298</v>
          </cell>
          <cell r="K93">
            <v>43527.703402777777</v>
          </cell>
          <cell r="L93">
            <v>43527.703402777777</v>
          </cell>
          <cell r="N93" t="str">
            <v>-VPAK</v>
          </cell>
          <cell r="O93" t="str">
            <v>-37404</v>
          </cell>
          <cell r="S93" t="b">
            <v>0</v>
          </cell>
          <cell r="T93" t="str">
            <v>0031v0000202LnRAAU</v>
          </cell>
          <cell r="U93" t="str">
            <v>0031v0000202M1eAAE</v>
          </cell>
          <cell r="V93" t="str">
            <v>0031v0000202M1nAAE</v>
          </cell>
          <cell r="W93" t="str">
            <v>5</v>
          </cell>
          <cell r="X93" t="b">
            <v>0</v>
          </cell>
          <cell r="Y93" t="str">
            <v>0031v0000202LV5AAM</v>
          </cell>
          <cell r="AA93">
            <v>191455</v>
          </cell>
          <cell r="AB93">
            <v>43220</v>
          </cell>
          <cell r="AE93" t="str">
            <v>Mechanisms for Increasing the Accountability of Teachers and Schools in Rural Pakistan to Improve Learning Outcomes</v>
          </cell>
          <cell r="AF93" t="str">
            <v>CB</v>
          </cell>
          <cell r="AG93" t="str">
            <v>a1R1v00000AduMTEAZ</v>
          </cell>
          <cell r="AK93" t="str">
            <v>0031v0000202LcGAAU</v>
          </cell>
          <cell r="AL93" t="b">
            <v>0</v>
          </cell>
          <cell r="AM93" t="str">
            <v>State - State Capabilities</v>
          </cell>
          <cell r="AN93" t="str">
            <v>State Effectiveness</v>
          </cell>
          <cell r="AP93">
            <v>191455.05</v>
          </cell>
          <cell r="AQ93">
            <v>43220</v>
          </cell>
          <cell r="AS93" t="str">
            <v>Phase II</v>
          </cell>
          <cell r="AT93" t="str">
            <v>Accountability and Political Economy</v>
          </cell>
          <cell r="AU93" t="str">
            <v>State Effectiveness</v>
          </cell>
          <cell r="AV93" t="str">
            <v>Country Programme</v>
          </cell>
          <cell r="AW93" t="str">
            <v>Ongoing</v>
          </cell>
          <cell r="AY93" t="str">
            <v>Pakistan has extremely low learning levels and poor education service delivery is a driving factor. The government has two evaluation and oversight systems that should incentivize teacher efforts. However, in practice, they face substantial problems and are ineffective. This study will examine two interventions to improve teacher performance and learning outcomes.</v>
          </cell>
          <cell r="AZ93">
            <v>42565</v>
          </cell>
          <cell r="BA93" t="str">
            <v>a1P1v000003d3J5EAI</v>
          </cell>
          <cell r="BB93">
            <v>18</v>
          </cell>
          <cell r="BC93" t="str">
            <v>a1V1v0000036QUQEA2</v>
          </cell>
          <cell r="BD93">
            <v>42674</v>
          </cell>
          <cell r="BH93" t="b">
            <v>0</v>
          </cell>
          <cell r="BJ93">
            <v>172309.5</v>
          </cell>
          <cell r="BM93" t="str">
            <v>Country Project Proposal</v>
          </cell>
          <cell r="BN93" t="str">
            <v>0TO1v000000LVtPGAW</v>
          </cell>
          <cell r="BO93">
            <v>1</v>
          </cell>
          <cell r="BP93" t="str">
            <v>0050Y000003XZK4QAO</v>
          </cell>
          <cell r="BQ93" t="str">
            <v>DFID - Pakistan</v>
          </cell>
          <cell r="BR93" t="str">
            <v>0011v000020m1FXAAY</v>
          </cell>
          <cell r="BS93" t="str">
            <v>Country Programme</v>
          </cell>
          <cell r="BT93" t="str">
            <v>DFID - Pakistan</v>
          </cell>
          <cell r="BU93" t="str">
            <v>Department for International Development</v>
          </cell>
          <cell r="BV93" t="str">
            <v>VXX</v>
          </cell>
        </row>
        <row r="94">
          <cell r="A94" t="str">
            <v>37406</v>
          </cell>
          <cell r="B94" t="str">
            <v>0050Y000002G2LXQA0</v>
          </cell>
          <cell r="C94" t="b">
            <v>0</v>
          </cell>
          <cell r="D94" t="str">
            <v>Rebuilding the Social Compact: Urban Service Delivery and Property Taxes in Paki</v>
          </cell>
          <cell r="E94">
            <v>43523.476493055554</v>
          </cell>
          <cell r="F94" t="str">
            <v>0050Y000002G2LXQA0</v>
          </cell>
          <cell r="G94">
            <v>43609.998472222222</v>
          </cell>
          <cell r="H94" t="str">
            <v>0050Y000002G2VOQA0</v>
          </cell>
          <cell r="I94">
            <v>43609.998472222222</v>
          </cell>
          <cell r="K94">
            <v>43527.703379629631</v>
          </cell>
          <cell r="L94">
            <v>43527.703379629631</v>
          </cell>
          <cell r="N94" t="str">
            <v>-VPAK</v>
          </cell>
          <cell r="O94" t="str">
            <v>-37406</v>
          </cell>
          <cell r="S94" t="b">
            <v>0</v>
          </cell>
          <cell r="T94" t="str">
            <v>0031v0000202LogAAE</v>
          </cell>
          <cell r="U94" t="str">
            <v>0031v0000202M1eAAE</v>
          </cell>
          <cell r="V94" t="str">
            <v>0031v0000202M1nAAE</v>
          </cell>
          <cell r="W94" t="str">
            <v>5</v>
          </cell>
          <cell r="X94" t="b">
            <v>0</v>
          </cell>
          <cell r="Y94" t="str">
            <v>0031v0000202LV5AAM</v>
          </cell>
          <cell r="AA94">
            <v>147257</v>
          </cell>
          <cell r="AB94">
            <v>43465</v>
          </cell>
          <cell r="AE94" t="str">
            <v>Rebuilding the Social Compact: Urban Service Delivery and Property Taxes in Pakistan</v>
          </cell>
          <cell r="AF94" t="str">
            <v>CB</v>
          </cell>
          <cell r="AG94" t="str">
            <v>a1R1v00000AduMTEAZ</v>
          </cell>
          <cell r="AK94" t="str">
            <v>0031v0000202LfHAAU</v>
          </cell>
          <cell r="AL94" t="b">
            <v>0</v>
          </cell>
          <cell r="AM94" t="str">
            <v>State - State Capabilities</v>
          </cell>
          <cell r="AN94" t="str">
            <v>State Effectiveness</v>
          </cell>
          <cell r="AP94">
            <v>147256.72</v>
          </cell>
          <cell r="AQ94">
            <v>43465</v>
          </cell>
          <cell r="AS94" t="str">
            <v>Phase II</v>
          </cell>
          <cell r="AT94" t="str">
            <v>Public Finance and Taxation</v>
          </cell>
          <cell r="AU94" t="str">
            <v>State Effectiveness</v>
          </cell>
          <cell r="AV94" t="str">
            <v>Country Programme</v>
          </cell>
          <cell r="AW94" t="str">
            <v>Ongoing</v>
          </cell>
          <cell r="AY94" t="str">
            <v>A significant challenge to the provision of local public services in developing economies is the inability to raise adequate resources, especially through local taxation. In many countries the social compact, whereby citizens agree to pay taxes to fund government services that are credibly and transparently delievered, is broken. This study investigates whether strengthening the link between local tax collection and the provision of urban services can increase citizens&amp;#39; willingness to pay taxes, which in turn can improve service delivery by revitalizing the social compact.</v>
          </cell>
          <cell r="AZ94">
            <v>42565</v>
          </cell>
          <cell r="BA94" t="str">
            <v>a1P1v000003d3J5EAI</v>
          </cell>
          <cell r="BB94">
            <v>28</v>
          </cell>
          <cell r="BC94" t="str">
            <v>a1V1v0000036QUREA2</v>
          </cell>
          <cell r="BD94">
            <v>42625</v>
          </cell>
          <cell r="BF94" t="str">
            <v>Infrastructure,Transportation &amp; Service Provision</v>
          </cell>
          <cell r="BG94" t="str">
            <v>Cities</v>
          </cell>
          <cell r="BH94" t="b">
            <v>0</v>
          </cell>
          <cell r="BJ94">
            <v>110442</v>
          </cell>
          <cell r="BM94" t="str">
            <v>Country Project Proposal</v>
          </cell>
          <cell r="BN94" t="str">
            <v>0TO1v000000LVtQGAW</v>
          </cell>
          <cell r="BO94">
            <v>1</v>
          </cell>
          <cell r="BP94" t="str">
            <v>0050Y000003XZK4QAO</v>
          </cell>
          <cell r="BQ94" t="str">
            <v>DFID - Pakistan</v>
          </cell>
          <cell r="BR94" t="str">
            <v>0011v000020m1FXAAY</v>
          </cell>
          <cell r="BS94" t="str">
            <v>Country Programme</v>
          </cell>
          <cell r="BT94" t="str">
            <v>DFID - Pakistan</v>
          </cell>
          <cell r="BU94" t="str">
            <v>Department for International Development</v>
          </cell>
          <cell r="BV94" t="str">
            <v>VXX</v>
          </cell>
        </row>
        <row r="95">
          <cell r="A95" t="str">
            <v>37410</v>
          </cell>
          <cell r="B95" t="str">
            <v>0050Y000002G2LXQA0</v>
          </cell>
          <cell r="C95" t="b">
            <v>0</v>
          </cell>
          <cell r="D95" t="str">
            <v>Peshawar inner-city economic census pilot</v>
          </cell>
          <cell r="E95">
            <v>43523.476493055554</v>
          </cell>
          <cell r="F95" t="str">
            <v>0050Y000002G2LXQA0</v>
          </cell>
          <cell r="G95">
            <v>43609.998472222222</v>
          </cell>
          <cell r="H95" t="str">
            <v>0050Y000002G2VOQA0</v>
          </cell>
          <cell r="I95">
            <v>43609.998472222222</v>
          </cell>
          <cell r="K95">
            <v>43581.575416666667</v>
          </cell>
          <cell r="L95">
            <v>43581.575416666667</v>
          </cell>
          <cell r="N95" t="str">
            <v>-VPAK</v>
          </cell>
          <cell r="O95" t="str">
            <v>-37410</v>
          </cell>
          <cell r="S95" t="b">
            <v>0</v>
          </cell>
          <cell r="T95" t="str">
            <v>0031v0000202LnRAAU</v>
          </cell>
          <cell r="U95" t="str">
            <v>0031v0000202M1eAAE</v>
          </cell>
          <cell r="V95" t="str">
            <v>0031v0000202M1nAAE</v>
          </cell>
          <cell r="X95" t="b">
            <v>0</v>
          </cell>
          <cell r="Y95" t="str">
            <v>0031v0000202LV5AAM</v>
          </cell>
          <cell r="AA95">
            <v>19999</v>
          </cell>
          <cell r="AB95">
            <v>42916</v>
          </cell>
          <cell r="AE95" t="str">
            <v>Peshawar inner-city economic census pilot</v>
          </cell>
          <cell r="AF95" t="str">
            <v>SPF</v>
          </cell>
          <cell r="AG95" t="str">
            <v>a1R1v00000AduMTEAZ</v>
          </cell>
          <cell r="AK95" t="str">
            <v>0031v0000202LVzAAM</v>
          </cell>
          <cell r="AL95" t="b">
            <v>0</v>
          </cell>
          <cell r="AM95" t="str">
            <v>Cities</v>
          </cell>
          <cell r="AN95" t="str">
            <v>Cities</v>
          </cell>
          <cell r="AP95">
            <v>19999</v>
          </cell>
          <cell r="AQ95">
            <v>42916</v>
          </cell>
          <cell r="AS95" t="str">
            <v>Phase II</v>
          </cell>
          <cell r="AT95" t="str">
            <v>Agglomeration</v>
          </cell>
          <cell r="AU95" t="str">
            <v>Cities</v>
          </cell>
          <cell r="AV95" t="str">
            <v>Country Programme</v>
          </cell>
          <cell r="AW95" t="str">
            <v>Ongoing</v>
          </cell>
          <cell r="AY95" t="str">
            <v>Through this project, we aim to achieve two objectives: 1) estblish proof of concept regarding the feasibility and utility of conducting robust economic censuses in Pakistan&amp;#39;s cities; and 2) exploring and documenting clusters of economic activity within Peshawar&amp;#39;s historic inner-city, focusing both on sectoral/industrial composition of businesses and the supply/demand for skilled labor.</v>
          </cell>
          <cell r="AZ95">
            <v>1</v>
          </cell>
          <cell r="BA95" t="str">
            <v>a1P1v000003d3J5EAI</v>
          </cell>
          <cell r="BB95">
            <v>7</v>
          </cell>
          <cell r="BC95" t="str">
            <v>a1V1v0000036QUSEA2</v>
          </cell>
          <cell r="BD95">
            <v>42705</v>
          </cell>
          <cell r="BF95" t="str">
            <v>Large Firms and Industrialisation</v>
          </cell>
          <cell r="BG95" t="str">
            <v>Firm Capabilities</v>
          </cell>
          <cell r="BH95" t="b">
            <v>0</v>
          </cell>
          <cell r="BJ95">
            <v>19999</v>
          </cell>
          <cell r="BM95" t="str">
            <v>Small Projects Facility</v>
          </cell>
          <cell r="BN95" t="str">
            <v>0TO1v000000LVtRGAW</v>
          </cell>
          <cell r="BO95">
            <v>1</v>
          </cell>
          <cell r="BP95" t="str">
            <v>0050Y000003XZK4QAO</v>
          </cell>
          <cell r="BQ95" t="str">
            <v>DFID - Pakistan</v>
          </cell>
          <cell r="BR95" t="str">
            <v>0011v000020m1FXAAY</v>
          </cell>
          <cell r="BS95" t="str">
            <v>Country Programme</v>
          </cell>
          <cell r="BT95" t="str">
            <v>DFID - Pakistan</v>
          </cell>
          <cell r="BU95" t="str">
            <v>Department for International Development</v>
          </cell>
          <cell r="BV95" t="str">
            <v>VXX</v>
          </cell>
        </row>
        <row r="96">
          <cell r="A96" t="str">
            <v>37411</v>
          </cell>
          <cell r="B96" t="str">
            <v>0050Y000002G2LXQA0</v>
          </cell>
          <cell r="C96" t="b">
            <v>0</v>
          </cell>
          <cell r="D96" t="str">
            <v>Management in Pakistan</v>
          </cell>
          <cell r="E96">
            <v>43523.476493055554</v>
          </cell>
          <cell r="F96" t="str">
            <v>0050Y000002G2LXQA0</v>
          </cell>
          <cell r="G96">
            <v>43609.998472222222</v>
          </cell>
          <cell r="H96" t="str">
            <v>0050Y000002G2VOQA0</v>
          </cell>
          <cell r="I96">
            <v>43609.998472222222</v>
          </cell>
          <cell r="K96">
            <v>43527.703379629631</v>
          </cell>
          <cell r="L96">
            <v>43527.703379629631</v>
          </cell>
          <cell r="N96" t="str">
            <v>-VPAK</v>
          </cell>
          <cell r="O96" t="str">
            <v>-37411</v>
          </cell>
          <cell r="S96" t="b">
            <v>0</v>
          </cell>
          <cell r="T96" t="str">
            <v>0031v0000202LUqAAM</v>
          </cell>
          <cell r="U96" t="str">
            <v>0031v0000202M1eAAE</v>
          </cell>
          <cell r="V96" t="str">
            <v>0031v0000202M1nAAE</v>
          </cell>
          <cell r="X96" t="b">
            <v>0</v>
          </cell>
          <cell r="Y96" t="str">
            <v>0031v0000202LV5AAM</v>
          </cell>
          <cell r="AA96">
            <v>30246.48</v>
          </cell>
          <cell r="AB96">
            <v>43039</v>
          </cell>
          <cell r="AE96" t="str">
            <v>Management in Pakistan</v>
          </cell>
          <cell r="AF96" t="str">
            <v>SPF</v>
          </cell>
          <cell r="AG96" t="str">
            <v>a1R1v00000AduMTEAZ</v>
          </cell>
          <cell r="AK96" t="str">
            <v>0031v0000202LJrAAM</v>
          </cell>
          <cell r="AL96" t="b">
            <v>0</v>
          </cell>
          <cell r="AM96" t="str">
            <v>Firms - Firm Capabilities</v>
          </cell>
          <cell r="AN96" t="str">
            <v>Firm Capabilities</v>
          </cell>
          <cell r="AP96">
            <v>30246.48</v>
          </cell>
          <cell r="AQ96">
            <v>43039</v>
          </cell>
          <cell r="AS96" t="str">
            <v>Phase II</v>
          </cell>
          <cell r="AT96" t="str">
            <v>Large Firms and Industrialisation</v>
          </cell>
          <cell r="AU96" t="str">
            <v>Firm Capabilities</v>
          </cell>
          <cell r="AV96" t="str">
            <v>Country Programme</v>
          </cell>
          <cell r="AW96" t="str">
            <v>Ongoing</v>
          </cell>
          <cell r="AY96" t="str">
            <v>The latest initiative of the Management and Organizational Practices Survey (MOPS) took place in the largest province of Pakistan, Punjab, where management practices were successfully measured in 2,000 firms and mapped to performance indicators from the census of manufacturing. This exercise has been a first step towards understanding the state of management practices in Pakistan, raising the question of how well managed establishments in other provinces are and whether this explains any uneven growth within Pakistan. Thus, this new project aims to extend MOPS to the remaining three provinces: Sindh, Baluchistan and Khyber Pakthunkhwa.  Insofar, these provinces had been inaccessible due to weak response rates in previous surveys dues to a challenging law and order situation and difficult access. However, the statistical bureau is making a fresh attempt to conduct a Census of Manufacturing Industries (CMI) in these provinces.</v>
          </cell>
          <cell r="AZ96">
            <v>1</v>
          </cell>
          <cell r="BA96" t="str">
            <v>a1P1v000003d3J5EAI</v>
          </cell>
          <cell r="BB96">
            <v>12</v>
          </cell>
          <cell r="BC96" t="str">
            <v>a1V1v0000036QUTEA2</v>
          </cell>
          <cell r="BD96">
            <v>42675</v>
          </cell>
          <cell r="BH96" t="b">
            <v>0</v>
          </cell>
          <cell r="BJ96">
            <v>30246.48</v>
          </cell>
          <cell r="BM96" t="str">
            <v>Country Project Proposal</v>
          </cell>
          <cell r="BN96" t="str">
            <v>0TO1v000000LVtSGAW</v>
          </cell>
          <cell r="BO96">
            <v>1</v>
          </cell>
          <cell r="BP96" t="str">
            <v>0050Y000003XZK4QAO</v>
          </cell>
          <cell r="BQ96" t="str">
            <v>DFID - Pakistan</v>
          </cell>
          <cell r="BR96" t="str">
            <v>0011v000020m1FXAAY</v>
          </cell>
          <cell r="BS96" t="str">
            <v>Country Programme</v>
          </cell>
          <cell r="BT96" t="str">
            <v>DFID - Pakistan</v>
          </cell>
          <cell r="BU96" t="str">
            <v>Department for International Development</v>
          </cell>
          <cell r="BV96" t="str">
            <v>VXX</v>
          </cell>
        </row>
        <row r="97">
          <cell r="A97" t="str">
            <v>37416</v>
          </cell>
          <cell r="B97" t="str">
            <v>0050Y000002G2LXQA0</v>
          </cell>
          <cell r="C97" t="b">
            <v>0</v>
          </cell>
          <cell r="D97" t="str">
            <v>Constraints to Female Entrepreneurship in Pakistan:  the role of women's goals a</v>
          </cell>
          <cell r="E97">
            <v>43523.476493055554</v>
          </cell>
          <cell r="F97" t="str">
            <v>0050Y000002G2LXQA0</v>
          </cell>
          <cell r="G97">
            <v>43609.998472222222</v>
          </cell>
          <cell r="H97" t="str">
            <v>0050Y000002G2VOQA0</v>
          </cell>
          <cell r="I97">
            <v>43609.998472222222</v>
          </cell>
          <cell r="K97">
            <v>43527.703379629631</v>
          </cell>
          <cell r="L97">
            <v>43527.703379629631</v>
          </cell>
          <cell r="N97" t="str">
            <v>-VPAK</v>
          </cell>
          <cell r="O97" t="str">
            <v>-37416</v>
          </cell>
          <cell r="S97" t="b">
            <v>0</v>
          </cell>
          <cell r="T97" t="str">
            <v>0031v0000202LnRAAU</v>
          </cell>
          <cell r="U97" t="str">
            <v>0031v0000202M1eAAE</v>
          </cell>
          <cell r="V97" t="str">
            <v>0031v0000202M1nAAE</v>
          </cell>
          <cell r="W97" t="str">
            <v>6</v>
          </cell>
          <cell r="X97" t="b">
            <v>0</v>
          </cell>
          <cell r="Y97" t="str">
            <v>0031v0000202LV5AAM</v>
          </cell>
          <cell r="AA97">
            <v>50000</v>
          </cell>
          <cell r="AB97">
            <v>43373</v>
          </cell>
          <cell r="AE97" t="str">
            <v>Constraints to Female Entrepreneurship in Pakistan:  the role of women's goals and aspirations.</v>
          </cell>
          <cell r="AF97" t="str">
            <v>CB</v>
          </cell>
          <cell r="AG97" t="str">
            <v>a1R1v00000AduMTEAZ</v>
          </cell>
          <cell r="AK97" t="str">
            <v>0031v0000202LS6AAM</v>
          </cell>
          <cell r="AL97" t="b">
            <v>0</v>
          </cell>
          <cell r="AM97" t="str">
            <v>Firms - Firm Capabilities</v>
          </cell>
          <cell r="AN97" t="str">
            <v>Firm Capabilities</v>
          </cell>
          <cell r="AP97">
            <v>50000</v>
          </cell>
          <cell r="AQ97">
            <v>43373</v>
          </cell>
          <cell r="AS97" t="str">
            <v>Phase II</v>
          </cell>
          <cell r="AT97" t="str">
            <v>Small Firms and Entrepreneurs</v>
          </cell>
          <cell r="AU97" t="str">
            <v>Firm Capabilities</v>
          </cell>
          <cell r="AV97" t="str">
            <v>Country Programme</v>
          </cell>
          <cell r="AW97" t="str">
            <v>Ongoing</v>
          </cell>
          <cell r="AY97" t="str">
            <v>Evidence on the impact of microfinance loans on business outcomes shows that the effects are moderately positive, but not transformational, especially for women. Psychological and social factors, limiting female autonomous decision making and control over resources, have been cited as important obstacles to the impact of microfinance and business training programs. We propose to run a RCT in Punjab, Pakistan to test for these two explanations directly through two interventions, one targeting women’s aspirations, and the other focusing on their ability to achieve objectives. The results of this study have the potential to be of extreme relevance to practitioners and policy makers alike as they pursue the objectives of encouraging female entrepreneurship for poverty alleviation through access to finance.</v>
          </cell>
          <cell r="AZ97">
            <v>42811</v>
          </cell>
          <cell r="BA97" t="str">
            <v>a1P1v000003d3J5EAI</v>
          </cell>
          <cell r="BB97">
            <v>14</v>
          </cell>
          <cell r="BC97" t="str">
            <v>a1V1v0000036QUUEA2</v>
          </cell>
          <cell r="BD97">
            <v>42962</v>
          </cell>
          <cell r="BH97" t="b">
            <v>0</v>
          </cell>
          <cell r="BJ97">
            <v>35000</v>
          </cell>
          <cell r="BM97" t="str">
            <v>Country Project Proposal</v>
          </cell>
          <cell r="BN97" t="str">
            <v>0TO1v000000LVtTGAW</v>
          </cell>
          <cell r="BO97">
            <v>1</v>
          </cell>
          <cell r="BP97" t="str">
            <v>0050Y000003XZK4QAO</v>
          </cell>
          <cell r="BQ97" t="str">
            <v>DFID - Pakistan</v>
          </cell>
          <cell r="BR97" t="str">
            <v>0011v000020m1FXAAY</v>
          </cell>
          <cell r="BS97" t="str">
            <v>Country Programme</v>
          </cell>
          <cell r="BT97" t="str">
            <v>DFID - Pakistan</v>
          </cell>
          <cell r="BU97" t="str">
            <v>Department for International Development</v>
          </cell>
          <cell r="BV97" t="str">
            <v>VXX</v>
          </cell>
        </row>
        <row r="98">
          <cell r="A98" t="str">
            <v>37417</v>
          </cell>
          <cell r="B98" t="str">
            <v>0050Y000002G2LXQA0</v>
          </cell>
          <cell r="C98" t="b">
            <v>0</v>
          </cell>
          <cell r="D98" t="str">
            <v>The Impact of Incentives and Monitoring on the Performance of Public Extension S</v>
          </cell>
          <cell r="E98">
            <v>43523.476493055554</v>
          </cell>
          <cell r="F98" t="str">
            <v>0050Y000002G2LXQA0</v>
          </cell>
          <cell r="G98">
            <v>43609.998472222222</v>
          </cell>
          <cell r="H98" t="str">
            <v>0050Y000002G2VOQA0</v>
          </cell>
          <cell r="I98">
            <v>43609.998472222222</v>
          </cell>
          <cell r="K98">
            <v>43527.703379629631</v>
          </cell>
          <cell r="L98">
            <v>43527.703379629631</v>
          </cell>
          <cell r="M98" t="str">
            <v>Research Project</v>
          </cell>
          <cell r="N98" t="str">
            <v>-VPAK</v>
          </cell>
          <cell r="O98" t="str">
            <v>-37417</v>
          </cell>
          <cell r="S98" t="b">
            <v>0</v>
          </cell>
          <cell r="T98" t="str">
            <v>0031v0000202LogAAE</v>
          </cell>
          <cell r="U98" t="str">
            <v>0031v0000202M1eAAE</v>
          </cell>
          <cell r="V98" t="str">
            <v>0031v0000202M1nAAE</v>
          </cell>
          <cell r="W98" t="str">
            <v>6</v>
          </cell>
          <cell r="X98" t="b">
            <v>0</v>
          </cell>
          <cell r="Y98" t="str">
            <v>0031v0000202LV5AAM</v>
          </cell>
          <cell r="AA98">
            <v>40004</v>
          </cell>
          <cell r="AB98">
            <v>43373</v>
          </cell>
          <cell r="AD98" t="str">
            <v>The Impact of Incentives and Monitoring on the Performance of Public Extension Staff</v>
          </cell>
          <cell r="AE98" t="str">
            <v>The Impact of Incentives and Monitoring on the Performance of Public Extension Staff</v>
          </cell>
          <cell r="AF98" t="str">
            <v>CB</v>
          </cell>
          <cell r="AG98" t="str">
            <v>a1R1v00000AduMTEAZ</v>
          </cell>
          <cell r="AK98" t="str">
            <v>0031v0000202LsMAAU</v>
          </cell>
          <cell r="AL98" t="b">
            <v>0</v>
          </cell>
          <cell r="AM98" t="str">
            <v>State - State Capabilities</v>
          </cell>
          <cell r="AN98" t="str">
            <v>State Effectiveness</v>
          </cell>
          <cell r="AP98">
            <v>40004</v>
          </cell>
          <cell r="AQ98">
            <v>43373</v>
          </cell>
          <cell r="AS98" t="str">
            <v>Phase II</v>
          </cell>
          <cell r="AT98" t="str">
            <v>State Capabilities</v>
          </cell>
          <cell r="AU98" t="str">
            <v>State Effectiveness</v>
          </cell>
          <cell r="AV98" t="str">
            <v>Country Programme</v>
          </cell>
          <cell r="AW98" t="str">
            <v>Ongoing</v>
          </cell>
          <cell r="AY98" t="str">
            <v>This project supports the work of the Government of Punjab, Pakistan, overall, and the Ministry of Agriculture in particular, in their effort to improve service delivery through improved systems of client outreach and higher quality service provision by public sector employees. For the Ministry of Agriculture, this entails improving the performance of all staff providing advisory services to farmers—in particular, field staff, who are on the front lines of this effort. The goal is to improve agricultural productivity which is seen as critical for both poverty reduction and growth. We evaluate the impact of alternative performance pay systems which vary in terms of objectivity and alignment of staff incentives with the Directorate.</v>
          </cell>
          <cell r="AZ98">
            <v>42832</v>
          </cell>
          <cell r="BA98" t="str">
            <v>a1P1v000003d3J5EAI</v>
          </cell>
          <cell r="BB98">
            <v>14</v>
          </cell>
          <cell r="BC98" t="str">
            <v>a1V1v0000036QUVEA2</v>
          </cell>
          <cell r="BD98">
            <v>42940</v>
          </cell>
          <cell r="BH98" t="b">
            <v>0</v>
          </cell>
          <cell r="BJ98">
            <v>28000</v>
          </cell>
          <cell r="BM98" t="str">
            <v>Country Project Proposal</v>
          </cell>
          <cell r="BN98" t="str">
            <v>0TO1v000000LVtUGAW</v>
          </cell>
          <cell r="BO98">
            <v>1</v>
          </cell>
          <cell r="BP98" t="str">
            <v>0050Y000003XZK4QAO</v>
          </cell>
          <cell r="BQ98" t="str">
            <v>DFID - Pakistan</v>
          </cell>
          <cell r="BR98" t="str">
            <v>0011v000020m1FXAAY</v>
          </cell>
          <cell r="BS98" t="str">
            <v>Country Programme</v>
          </cell>
          <cell r="BT98" t="str">
            <v>DFID - Pakistan</v>
          </cell>
          <cell r="BU98" t="str">
            <v>Department for International Development</v>
          </cell>
          <cell r="BV98" t="str">
            <v>VXX</v>
          </cell>
        </row>
        <row r="99">
          <cell r="A99" t="str">
            <v>37419</v>
          </cell>
          <cell r="B99" t="str">
            <v>0050Y000002G2LXQA0</v>
          </cell>
          <cell r="C99" t="b">
            <v>0</v>
          </cell>
          <cell r="D99" t="str">
            <v>Investigating the Environmental and Economic Benefits of Energy Efficient Brick</v>
          </cell>
          <cell r="E99">
            <v>43523.476493055554</v>
          </cell>
          <cell r="F99" t="str">
            <v>0050Y000002G2LXQA0</v>
          </cell>
          <cell r="G99">
            <v>43609.998472222222</v>
          </cell>
          <cell r="H99" t="str">
            <v>0050Y000002G2VOQA0</v>
          </cell>
          <cell r="I99">
            <v>43609.998472222222</v>
          </cell>
          <cell r="K99">
            <v>43581.557164351849</v>
          </cell>
          <cell r="L99">
            <v>43581.557164351849</v>
          </cell>
          <cell r="N99" t="str">
            <v>-VPAK</v>
          </cell>
          <cell r="O99" t="str">
            <v>-37419</v>
          </cell>
          <cell r="S99" t="b">
            <v>0</v>
          </cell>
          <cell r="T99" t="str">
            <v>0031v0000202LogAAE</v>
          </cell>
          <cell r="U99" t="str">
            <v>0031v0000202M1eAAE</v>
          </cell>
          <cell r="V99" t="str">
            <v>0031v0000202M1nAAE</v>
          </cell>
          <cell r="X99" t="b">
            <v>0</v>
          </cell>
          <cell r="Y99" t="str">
            <v>0031v0000202LV5AAM</v>
          </cell>
          <cell r="AA99">
            <v>10982.8</v>
          </cell>
          <cell r="AB99">
            <v>43100</v>
          </cell>
          <cell r="AE99" t="str">
            <v>Investigating the Environmental and Economic Benefits of Energy Efficient Brick Kilns</v>
          </cell>
          <cell r="AF99" t="str">
            <v>SPF</v>
          </cell>
          <cell r="AG99" t="str">
            <v>a1R1v00000AduMTEAZ</v>
          </cell>
          <cell r="AK99" t="str">
            <v>0031v0000202LsKAAU</v>
          </cell>
          <cell r="AL99" t="b">
            <v>0</v>
          </cell>
          <cell r="AM99" t="str">
            <v>Energy</v>
          </cell>
          <cell r="AN99" t="str">
            <v>Energy</v>
          </cell>
          <cell r="AP99">
            <v>10983</v>
          </cell>
          <cell r="AQ99">
            <v>43100</v>
          </cell>
          <cell r="AS99" t="str">
            <v>Phase II</v>
          </cell>
          <cell r="AV99" t="str">
            <v>Country Programme</v>
          </cell>
          <cell r="AW99" t="str">
            <v>Ongoing</v>
          </cell>
          <cell r="AZ99">
            <v>1</v>
          </cell>
          <cell r="BA99" t="str">
            <v>a1P1v000003d3J5EAI</v>
          </cell>
          <cell r="BB99">
            <v>3</v>
          </cell>
          <cell r="BC99" t="str">
            <v>a1V1v0000036QUWEA2</v>
          </cell>
          <cell r="BD99">
            <v>43023</v>
          </cell>
          <cell r="BH99" t="b">
            <v>0</v>
          </cell>
          <cell r="BJ99">
            <v>10983</v>
          </cell>
          <cell r="BM99" t="str">
            <v>Small Projects Facility</v>
          </cell>
          <cell r="BN99" t="str">
            <v>0TO1v000000LVtVGAW</v>
          </cell>
          <cell r="BO99">
            <v>1</v>
          </cell>
          <cell r="BP99" t="str">
            <v>0050Y000003XZK4QAO</v>
          </cell>
          <cell r="BQ99" t="str">
            <v>DFID - Pakistan</v>
          </cell>
          <cell r="BR99" t="str">
            <v>0011v000020m1FXAAY</v>
          </cell>
          <cell r="BS99" t="str">
            <v>Country Programme</v>
          </cell>
          <cell r="BT99" t="str">
            <v>DFID - Pakistan</v>
          </cell>
          <cell r="BU99" t="str">
            <v>Department for International Development</v>
          </cell>
          <cell r="BV99" t="str">
            <v>VXX</v>
          </cell>
        </row>
        <row r="100">
          <cell r="A100" t="str">
            <v>37421</v>
          </cell>
          <cell r="B100" t="str">
            <v>0050Y000002G2LXQA0</v>
          </cell>
          <cell r="C100" t="b">
            <v>0</v>
          </cell>
          <cell r="D100" t="str">
            <v>Estimating real-time Income Projections for Sub-National Regions of Pakistan wit</v>
          </cell>
          <cell r="E100">
            <v>43523.476493055554</v>
          </cell>
          <cell r="F100" t="str">
            <v>0050Y000002G2LXQA0</v>
          </cell>
          <cell r="G100">
            <v>43609.998472222222</v>
          </cell>
          <cell r="H100" t="str">
            <v>0050Y000002G2VOQA0</v>
          </cell>
          <cell r="I100">
            <v>43609.998472222222</v>
          </cell>
          <cell r="K100">
            <v>43527.703379629631</v>
          </cell>
          <cell r="L100">
            <v>43527.703379629631</v>
          </cell>
          <cell r="N100" t="str">
            <v>-VPAK</v>
          </cell>
          <cell r="O100" t="str">
            <v>-37421</v>
          </cell>
          <cell r="S100" t="b">
            <v>0</v>
          </cell>
          <cell r="T100" t="str">
            <v>0031v0000202LnRAAU</v>
          </cell>
          <cell r="U100" t="str">
            <v>0031v0000202M1eAAE</v>
          </cell>
          <cell r="V100" t="str">
            <v>0031v0000202M1nAAE</v>
          </cell>
          <cell r="X100" t="b">
            <v>0</v>
          </cell>
          <cell r="Y100" t="str">
            <v>0031v0000202LV5AAM</v>
          </cell>
          <cell r="AA100">
            <v>19934</v>
          </cell>
          <cell r="AB100">
            <v>43250</v>
          </cell>
          <cell r="AE100" t="str">
            <v>Estimating real-time Income Projections for Sub-National Regions of Pakistan with a specific focus on extreme poverty.</v>
          </cell>
          <cell r="AF100" t="str">
            <v>SPF</v>
          </cell>
          <cell r="AG100" t="str">
            <v>a1R1v00000AduMTEAZ</v>
          </cell>
          <cell r="AK100" t="str">
            <v>0031v0000202M1oAAE</v>
          </cell>
          <cell r="AL100" t="b">
            <v>0</v>
          </cell>
          <cell r="AM100" t="str">
            <v>State - State Capabilities</v>
          </cell>
          <cell r="AN100" t="str">
            <v>State Effectiveness</v>
          </cell>
          <cell r="AP100">
            <v>19934</v>
          </cell>
          <cell r="AQ100">
            <v>43250</v>
          </cell>
          <cell r="AS100" t="str">
            <v>Phase II</v>
          </cell>
          <cell r="AV100" t="str">
            <v>Country Programme</v>
          </cell>
          <cell r="AW100" t="str">
            <v>Ongoing</v>
          </cell>
          <cell r="AZ100">
            <v>43084</v>
          </cell>
          <cell r="BA100" t="str">
            <v>a1P1v000003d3J5EAI</v>
          </cell>
          <cell r="BB100">
            <v>7</v>
          </cell>
          <cell r="BC100" t="str">
            <v>a1V1v0000036QUXEA2</v>
          </cell>
          <cell r="BD100">
            <v>43040</v>
          </cell>
          <cell r="BH100" t="b">
            <v>0</v>
          </cell>
          <cell r="BJ100">
            <v>19934</v>
          </cell>
          <cell r="BM100" t="str">
            <v>Small Projects Facility</v>
          </cell>
          <cell r="BN100" t="str">
            <v>0TO1v000000LVtWGAW</v>
          </cell>
          <cell r="BO100">
            <v>1</v>
          </cell>
          <cell r="BP100" t="str">
            <v>0050Y000003XZK4QAO</v>
          </cell>
          <cell r="BQ100" t="str">
            <v>DFID - Pakistan</v>
          </cell>
          <cell r="BR100" t="str">
            <v>0011v000020m1FXAAY</v>
          </cell>
          <cell r="BS100" t="str">
            <v>Country Programme</v>
          </cell>
          <cell r="BT100" t="str">
            <v>DFID - Pakistan</v>
          </cell>
          <cell r="BU100" t="str">
            <v>Department for International Development</v>
          </cell>
          <cell r="BV100" t="str">
            <v>VXX</v>
          </cell>
        </row>
        <row r="101">
          <cell r="A101" t="str">
            <v>37422</v>
          </cell>
          <cell r="B101" t="str">
            <v>0050Y000002G2LXQA0</v>
          </cell>
          <cell r="C101" t="b">
            <v>0</v>
          </cell>
          <cell r="D101" t="str">
            <v>The Institutional and Urban Design of Gwadar City</v>
          </cell>
          <cell r="E101">
            <v>43523.476493055554</v>
          </cell>
          <cell r="F101" t="str">
            <v>0050Y000002G2LXQA0</v>
          </cell>
          <cell r="G101">
            <v>43609.998472222222</v>
          </cell>
          <cell r="H101" t="str">
            <v>0050Y000002G2VOQA0</v>
          </cell>
          <cell r="I101">
            <v>43609.998472222222</v>
          </cell>
          <cell r="K101">
            <v>43527.703379629631</v>
          </cell>
          <cell r="L101">
            <v>43527.703379629631</v>
          </cell>
          <cell r="N101" t="str">
            <v>-VPAK</v>
          </cell>
          <cell r="O101" t="str">
            <v>-37422</v>
          </cell>
          <cell r="S101" t="b">
            <v>0</v>
          </cell>
          <cell r="T101" t="str">
            <v>0031v0000202LogAAE</v>
          </cell>
          <cell r="U101" t="str">
            <v>0031v0000202M1eAAE</v>
          </cell>
          <cell r="V101" t="str">
            <v>0031v0000202M1nAAE</v>
          </cell>
          <cell r="X101" t="b">
            <v>0</v>
          </cell>
          <cell r="Y101" t="str">
            <v>0031v0000202LV5AAM</v>
          </cell>
          <cell r="AA101">
            <v>3393</v>
          </cell>
          <cell r="AB101">
            <v>43312</v>
          </cell>
          <cell r="AE101" t="str">
            <v>The Institutional and Urban Design of Gwadar City</v>
          </cell>
          <cell r="AF101" t="str">
            <v>SPF</v>
          </cell>
          <cell r="AG101" t="str">
            <v>a1R1v00000AduMTEAZ</v>
          </cell>
          <cell r="AK101" t="str">
            <v>0031v0000202LwaAAE</v>
          </cell>
          <cell r="AL101" t="b">
            <v>0</v>
          </cell>
          <cell r="AM101" t="str">
            <v>Cities</v>
          </cell>
          <cell r="AN101" t="str">
            <v>Cities</v>
          </cell>
          <cell r="AP101">
            <v>3393</v>
          </cell>
          <cell r="AQ101">
            <v>43312</v>
          </cell>
          <cell r="AS101" t="str">
            <v>Phase II</v>
          </cell>
          <cell r="AU101" t="str">
            <v>Cities</v>
          </cell>
          <cell r="AV101" t="str">
            <v>Country Programme</v>
          </cell>
          <cell r="AW101" t="str">
            <v>Ongoing</v>
          </cell>
          <cell r="AZ101">
            <v>1</v>
          </cell>
          <cell r="BA101" t="str">
            <v>a1P1v000003d3J5EAI</v>
          </cell>
          <cell r="BB101">
            <v>7</v>
          </cell>
          <cell r="BC101" t="str">
            <v>a1V1v0000036QUjEAM</v>
          </cell>
          <cell r="BD101">
            <v>43101</v>
          </cell>
          <cell r="BH101" t="b">
            <v>0</v>
          </cell>
          <cell r="BJ101">
            <v>3335.66</v>
          </cell>
          <cell r="BM101" t="str">
            <v>Small Projects Facility</v>
          </cell>
          <cell r="BN101" t="str">
            <v>0TO1v000000LVtXGAW</v>
          </cell>
          <cell r="BO101">
            <v>1</v>
          </cell>
          <cell r="BP101" t="str">
            <v>0050Y000003XZK4QAO</v>
          </cell>
          <cell r="BQ101" t="str">
            <v>DFID - Pakistan</v>
          </cell>
          <cell r="BR101" t="str">
            <v>0011v000020m1FXAAY</v>
          </cell>
          <cell r="BS101" t="str">
            <v>Country Programme</v>
          </cell>
          <cell r="BT101" t="str">
            <v>DFID - Pakistan</v>
          </cell>
          <cell r="BU101" t="str">
            <v>Department for International Development</v>
          </cell>
          <cell r="BV101" t="str">
            <v>VXX</v>
          </cell>
        </row>
        <row r="102">
          <cell r="A102" t="str">
            <v>37423</v>
          </cell>
          <cell r="B102" t="str">
            <v>0050Y000002G2LXQA0</v>
          </cell>
          <cell r="C102" t="b">
            <v>0</v>
          </cell>
          <cell r="D102" t="str">
            <v>Support to the Consortium for Development Policy Research for Policy disseminati</v>
          </cell>
          <cell r="E102">
            <v>43523.476493055554</v>
          </cell>
          <cell r="F102" t="str">
            <v>0050Y000002G2LXQA0</v>
          </cell>
          <cell r="G102">
            <v>43609.998472222222</v>
          </cell>
          <cell r="H102" t="str">
            <v>0050Y000002G2VOQA0</v>
          </cell>
          <cell r="I102">
            <v>43609.998472222222</v>
          </cell>
          <cell r="K102">
            <v>43527.703379629631</v>
          </cell>
          <cell r="L102">
            <v>43527.703379629631</v>
          </cell>
          <cell r="N102" t="str">
            <v>-VPAK</v>
          </cell>
          <cell r="O102" t="str">
            <v>-37423</v>
          </cell>
          <cell r="S102" t="b">
            <v>0</v>
          </cell>
          <cell r="T102" t="str">
            <v>0031v0000202LogAAE</v>
          </cell>
          <cell r="U102" t="str">
            <v>0031v0000202M1eAAE</v>
          </cell>
          <cell r="V102" t="str">
            <v>0031v0000202M1nAAE</v>
          </cell>
          <cell r="X102" t="b">
            <v>0</v>
          </cell>
          <cell r="Y102" t="str">
            <v>0031v0000202LV5AAM</v>
          </cell>
          <cell r="AA102">
            <v>14145</v>
          </cell>
          <cell r="AB102">
            <v>43373</v>
          </cell>
          <cell r="AE102" t="str">
            <v>Support to the Consortium for Development Policy Research for Policy Dissemination for 2018</v>
          </cell>
          <cell r="AF102" t="str">
            <v>SPF</v>
          </cell>
          <cell r="AG102" t="str">
            <v>a1R1v00000AduMTEAZ</v>
          </cell>
          <cell r="AK102" t="str">
            <v>0031v0000202LV5AAM</v>
          </cell>
          <cell r="AL102" t="b">
            <v>0</v>
          </cell>
          <cell r="AM102" t="str">
            <v>State - State Capabilities</v>
          </cell>
          <cell r="AN102" t="str">
            <v>State Effectiveness</v>
          </cell>
          <cell r="AP102">
            <v>14145</v>
          </cell>
          <cell r="AQ102">
            <v>43373</v>
          </cell>
          <cell r="AS102" t="str">
            <v>Phase II</v>
          </cell>
          <cell r="AV102" t="str">
            <v>Country Programme</v>
          </cell>
          <cell r="AW102" t="str">
            <v>Ongoing</v>
          </cell>
          <cell r="AZ102">
            <v>1</v>
          </cell>
          <cell r="BA102" t="str">
            <v>a1P1v000003d3J5EAI</v>
          </cell>
          <cell r="BB102">
            <v>7</v>
          </cell>
          <cell r="BC102" t="str">
            <v>a1V1v0000036QUkEAM</v>
          </cell>
          <cell r="BD102">
            <v>43160</v>
          </cell>
          <cell r="BH102" t="b">
            <v>0</v>
          </cell>
          <cell r="BJ102">
            <v>14145</v>
          </cell>
          <cell r="BM102" t="str">
            <v>Small Projects Facility</v>
          </cell>
          <cell r="BN102" t="str">
            <v>0TO1v000000LVtYGAW</v>
          </cell>
          <cell r="BO102">
            <v>1</v>
          </cell>
          <cell r="BP102" t="str">
            <v>0050Y000003XZK4QAO</v>
          </cell>
          <cell r="BQ102" t="str">
            <v>DFID - Pakistan</v>
          </cell>
          <cell r="BR102" t="str">
            <v>0011v000020m1FXAAY</v>
          </cell>
          <cell r="BS102" t="str">
            <v>Country Programme</v>
          </cell>
          <cell r="BT102" t="str">
            <v>DFID - Pakistan</v>
          </cell>
          <cell r="BU102" t="str">
            <v>Department for International Development</v>
          </cell>
          <cell r="BV102" t="str">
            <v>VXX</v>
          </cell>
        </row>
        <row r="103">
          <cell r="A103" t="str">
            <v>37424</v>
          </cell>
          <cell r="B103" t="str">
            <v>0050Y000002G2LXQA0</v>
          </cell>
          <cell r="C103" t="b">
            <v>0</v>
          </cell>
          <cell r="D103" t="str">
            <v>Social Spillovers and Female Political Participation in Khyber Pakhtunkhwa</v>
          </cell>
          <cell r="E103">
            <v>43523.476493055554</v>
          </cell>
          <cell r="F103" t="str">
            <v>0050Y000002G2LXQA0</v>
          </cell>
          <cell r="G103">
            <v>43609.998472222222</v>
          </cell>
          <cell r="H103" t="str">
            <v>0050Y000002G2VOQA0</v>
          </cell>
          <cell r="I103">
            <v>43609.998472222222</v>
          </cell>
          <cell r="K103">
            <v>43527.703379629631</v>
          </cell>
          <cell r="L103">
            <v>43527.703379629631</v>
          </cell>
          <cell r="N103" t="str">
            <v>-VPAK</v>
          </cell>
          <cell r="O103" t="str">
            <v>-37424</v>
          </cell>
          <cell r="S103" t="b">
            <v>0</v>
          </cell>
          <cell r="T103" t="str">
            <v>0031v0000202LnRAAU</v>
          </cell>
          <cell r="U103" t="str">
            <v>0031v0000202M1eAAE</v>
          </cell>
          <cell r="V103" t="str">
            <v>0031v0000202M1nAAE</v>
          </cell>
          <cell r="X103" t="b">
            <v>0</v>
          </cell>
          <cell r="Y103" t="str">
            <v>0031v0000202LV5AAM</v>
          </cell>
          <cell r="AA103">
            <v>15272</v>
          </cell>
          <cell r="AB103">
            <v>43220</v>
          </cell>
          <cell r="AE103" t="str">
            <v>Social Spillovers and Female Political Participation in Khyber Pakhtunkhwa</v>
          </cell>
          <cell r="AF103" t="str">
            <v>SPF</v>
          </cell>
          <cell r="AG103" t="str">
            <v>a1R1v00000AduMTEAZ</v>
          </cell>
          <cell r="AK103" t="str">
            <v>0031v0000202LgCAAU</v>
          </cell>
          <cell r="AL103" t="b">
            <v>0</v>
          </cell>
          <cell r="AM103" t="str">
            <v>State - State Capabilities</v>
          </cell>
          <cell r="AN103" t="str">
            <v>State Effectiveness</v>
          </cell>
          <cell r="AP103">
            <v>15272</v>
          </cell>
          <cell r="AQ103">
            <v>43220</v>
          </cell>
          <cell r="AS103" t="str">
            <v>Phase II</v>
          </cell>
          <cell r="AV103" t="str">
            <v>Country Programme</v>
          </cell>
          <cell r="AW103" t="str">
            <v>Ongoing</v>
          </cell>
          <cell r="AZ103">
            <v>1</v>
          </cell>
          <cell r="BA103" t="str">
            <v>a1P1v000003d3J5EAI</v>
          </cell>
          <cell r="BB103">
            <v>3</v>
          </cell>
          <cell r="BC103" t="str">
            <v>a1V1v0000036QUlEAM</v>
          </cell>
          <cell r="BD103">
            <v>43115</v>
          </cell>
          <cell r="BH103" t="b">
            <v>0</v>
          </cell>
          <cell r="BJ103">
            <v>10690</v>
          </cell>
          <cell r="BM103" t="str">
            <v>Small Projects Facility</v>
          </cell>
          <cell r="BN103" t="str">
            <v>0TO1v000000LVtZGAW</v>
          </cell>
          <cell r="BO103">
            <v>1</v>
          </cell>
          <cell r="BP103" t="str">
            <v>0050Y000003XZK4QAO</v>
          </cell>
          <cell r="BQ103" t="str">
            <v>DFID - Pakistan</v>
          </cell>
          <cell r="BR103" t="str">
            <v>0011v000020m1FXAAY</v>
          </cell>
          <cell r="BS103" t="str">
            <v>Country Programme</v>
          </cell>
          <cell r="BT103" t="str">
            <v>DFID - Pakistan</v>
          </cell>
          <cell r="BU103" t="str">
            <v>Department for International Development</v>
          </cell>
          <cell r="BV103" t="str">
            <v>VXX</v>
          </cell>
        </row>
        <row r="104">
          <cell r="A104" t="str">
            <v>37425</v>
          </cell>
          <cell r="B104" t="str">
            <v>0050Y000002G2LXQA0</v>
          </cell>
          <cell r="C104" t="b">
            <v>0</v>
          </cell>
          <cell r="D104" t="str">
            <v>Reducing non-payment for electricity: experimental evidence from Pakistan</v>
          </cell>
          <cell r="E104">
            <v>43523.476493055554</v>
          </cell>
          <cell r="F104" t="str">
            <v>0050Y000002G2LXQA0</v>
          </cell>
          <cell r="G104">
            <v>43609.998472222222</v>
          </cell>
          <cell r="H104" t="str">
            <v>0050Y000002G2VOQA0</v>
          </cell>
          <cell r="I104">
            <v>43609.998472222222</v>
          </cell>
          <cell r="K104">
            <v>43584.49690972222</v>
          </cell>
          <cell r="L104">
            <v>43584.49690972222</v>
          </cell>
          <cell r="N104" t="str">
            <v>-VPAK</v>
          </cell>
          <cell r="O104" t="str">
            <v>-37425</v>
          </cell>
          <cell r="S104" t="b">
            <v>0</v>
          </cell>
          <cell r="T104" t="str">
            <v>0031v0000202LogAAE</v>
          </cell>
          <cell r="U104" t="str">
            <v>0031v0000202M1eAAE</v>
          </cell>
          <cell r="V104" t="str">
            <v>0031v0000202M1nAAE</v>
          </cell>
          <cell r="X104" t="b">
            <v>0</v>
          </cell>
          <cell r="Y104" t="str">
            <v>0031v0000202LV5AAM</v>
          </cell>
          <cell r="AA104">
            <v>17744</v>
          </cell>
          <cell r="AB104">
            <v>43373</v>
          </cell>
          <cell r="AE104" t="str">
            <v>Reducing non-payment for electricity: experimental evidence from Pakistan</v>
          </cell>
          <cell r="AF104" t="str">
            <v>SPF</v>
          </cell>
          <cell r="AG104" t="str">
            <v>a1R1v00000AduMTEAZ</v>
          </cell>
          <cell r="AK104" t="str">
            <v>0031v0000202LVfAAM</v>
          </cell>
          <cell r="AL104" t="b">
            <v>0</v>
          </cell>
          <cell r="AM104" t="str">
            <v>Energy</v>
          </cell>
          <cell r="AN104" t="str">
            <v>Energy</v>
          </cell>
          <cell r="AP104">
            <v>17744</v>
          </cell>
          <cell r="AQ104">
            <v>43373</v>
          </cell>
          <cell r="AS104" t="str">
            <v>Phase II</v>
          </cell>
          <cell r="AV104" t="str">
            <v>Country Programme</v>
          </cell>
          <cell r="AW104" t="str">
            <v>Ongoing</v>
          </cell>
          <cell r="AZ104">
            <v>1</v>
          </cell>
          <cell r="BA104" t="str">
            <v>a1P1v000003d3J5EAI</v>
          </cell>
          <cell r="BB104">
            <v>7</v>
          </cell>
          <cell r="BC104" t="str">
            <v>a1V1v0000036QUmEAM</v>
          </cell>
          <cell r="BD104">
            <v>43146</v>
          </cell>
          <cell r="BH104" t="b">
            <v>0</v>
          </cell>
          <cell r="BJ104">
            <v>17084</v>
          </cell>
          <cell r="BM104" t="str">
            <v>Small Projects Facility</v>
          </cell>
          <cell r="BN104" t="str">
            <v>0TO1v000000LVtaGAG</v>
          </cell>
          <cell r="BO104">
            <v>1</v>
          </cell>
          <cell r="BP104" t="str">
            <v>0050Y000003XZK4QAO</v>
          </cell>
          <cell r="BQ104" t="str">
            <v>DFID - Pakistan</v>
          </cell>
          <cell r="BR104" t="str">
            <v>0011v000020m1FXAAY</v>
          </cell>
          <cell r="BS104" t="str">
            <v>Country Programme</v>
          </cell>
          <cell r="BT104" t="str">
            <v>DFID - Pakistan</v>
          </cell>
          <cell r="BU104" t="str">
            <v>Department for International Development</v>
          </cell>
          <cell r="BV104" t="str">
            <v>VXX</v>
          </cell>
        </row>
        <row r="105">
          <cell r="A105" t="str">
            <v>37427</v>
          </cell>
          <cell r="B105" t="str">
            <v>0050Y000002G2LXQA0</v>
          </cell>
          <cell r="C105" t="b">
            <v>0</v>
          </cell>
          <cell r="D105" t="str">
            <v>Electricity and public goods provision in Karachi, Pakistan</v>
          </cell>
          <cell r="E105">
            <v>43523.476493055554</v>
          </cell>
          <cell r="F105" t="str">
            <v>0050Y000002G2LXQA0</v>
          </cell>
          <cell r="G105">
            <v>43609.998472222222</v>
          </cell>
          <cell r="H105" t="str">
            <v>0050Y000002G2VOQA0</v>
          </cell>
          <cell r="I105">
            <v>43609.998472222222</v>
          </cell>
          <cell r="K105">
            <v>43527.703379629631</v>
          </cell>
          <cell r="L105">
            <v>43527.703379629631</v>
          </cell>
          <cell r="N105" t="str">
            <v>-VPAK</v>
          </cell>
          <cell r="O105" t="str">
            <v>-37427</v>
          </cell>
          <cell r="S105" t="b">
            <v>0</v>
          </cell>
          <cell r="T105" t="str">
            <v>0031v0000202LnRAAU</v>
          </cell>
          <cell r="U105" t="str">
            <v>0031v0000202M1eAAE</v>
          </cell>
          <cell r="V105" t="str">
            <v>0031v0000202M1nAAE</v>
          </cell>
          <cell r="X105" t="b">
            <v>0</v>
          </cell>
          <cell r="Y105" t="str">
            <v>0031v0000202LV5AAM</v>
          </cell>
          <cell r="AA105">
            <v>9999</v>
          </cell>
          <cell r="AB105">
            <v>43373</v>
          </cell>
          <cell r="AE105" t="str">
            <v>Electricity and public goods provision in Karachi, Pakistan</v>
          </cell>
          <cell r="AF105" t="str">
            <v>SPF</v>
          </cell>
          <cell r="AG105" t="str">
            <v>a1R1v00000AduMTEAZ</v>
          </cell>
          <cell r="AK105" t="str">
            <v>0031v0000202LyFAAU</v>
          </cell>
          <cell r="AL105" t="b">
            <v>0</v>
          </cell>
          <cell r="AM105" t="str">
            <v>Energy</v>
          </cell>
          <cell r="AN105" t="str">
            <v>Energy</v>
          </cell>
          <cell r="AP105">
            <v>9999</v>
          </cell>
          <cell r="AQ105">
            <v>43373</v>
          </cell>
          <cell r="AS105" t="str">
            <v>Phase II</v>
          </cell>
          <cell r="AV105" t="str">
            <v>Country Programme</v>
          </cell>
          <cell r="AW105" t="str">
            <v>Ongoing</v>
          </cell>
          <cell r="AZ105">
            <v>1</v>
          </cell>
          <cell r="BA105" t="str">
            <v>a1P1v000003d3J5EAI</v>
          </cell>
          <cell r="BB105">
            <v>6</v>
          </cell>
          <cell r="BC105" t="str">
            <v>a1V1v0000036QUnEAM</v>
          </cell>
          <cell r="BD105">
            <v>43191</v>
          </cell>
          <cell r="BH105" t="b">
            <v>0</v>
          </cell>
          <cell r="BJ105">
            <v>9999</v>
          </cell>
          <cell r="BM105" t="str">
            <v>Small Projects Facility</v>
          </cell>
          <cell r="BN105" t="str">
            <v>0TO1v000000LVtbGAG</v>
          </cell>
          <cell r="BO105">
            <v>1</v>
          </cell>
          <cell r="BP105" t="str">
            <v>0050Y000003XZK4QAO</v>
          </cell>
          <cell r="BQ105" t="str">
            <v>DFID - Pakistan</v>
          </cell>
          <cell r="BR105" t="str">
            <v>0011v000020m1FXAAY</v>
          </cell>
          <cell r="BS105" t="str">
            <v>Country Programme</v>
          </cell>
          <cell r="BT105" t="str">
            <v>DFID - Pakistan</v>
          </cell>
          <cell r="BU105" t="str">
            <v>Department for International Development</v>
          </cell>
          <cell r="BV105" t="str">
            <v>VXX</v>
          </cell>
        </row>
        <row r="106">
          <cell r="A106" t="str">
            <v>37428</v>
          </cell>
          <cell r="B106" t="str">
            <v>0050Y000002G2LXQA0</v>
          </cell>
          <cell r="C106" t="b">
            <v>0</v>
          </cell>
          <cell r="D106" t="str">
            <v>Political Economy of Road Networks: What happens to a local economy when a new r</v>
          </cell>
          <cell r="E106">
            <v>43523.476493055554</v>
          </cell>
          <cell r="F106" t="str">
            <v>0050Y000002G2LXQA0</v>
          </cell>
          <cell r="G106">
            <v>43609.998472222222</v>
          </cell>
          <cell r="H106" t="str">
            <v>0050Y000002G2VOQA0</v>
          </cell>
          <cell r="I106">
            <v>43609.998472222222</v>
          </cell>
          <cell r="K106">
            <v>43527.703379629631</v>
          </cell>
          <cell r="L106">
            <v>43527.703379629631</v>
          </cell>
          <cell r="M106" t="str">
            <v>Research Project</v>
          </cell>
          <cell r="N106" t="str">
            <v>-VPAK</v>
          </cell>
          <cell r="O106" t="str">
            <v>-37428</v>
          </cell>
          <cell r="S106" t="b">
            <v>0</v>
          </cell>
          <cell r="T106" t="str">
            <v>0031v0000202LnRAAU</v>
          </cell>
          <cell r="U106" t="str">
            <v>0031v0000202M1eAAE</v>
          </cell>
          <cell r="V106" t="str">
            <v>0031v0000202M1nAAE</v>
          </cell>
          <cell r="X106" t="b">
            <v>0</v>
          </cell>
          <cell r="Y106" t="str">
            <v>0031v0000202LV5AAM</v>
          </cell>
          <cell r="AA106">
            <v>9844</v>
          </cell>
          <cell r="AB106">
            <v>43585</v>
          </cell>
          <cell r="AD106" t="str">
            <v>Political Economy of Road Networks: What happens to a local economy when a new road is built?</v>
          </cell>
          <cell r="AE106" t="str">
            <v>Political Economy of Road Networks: What happens to a local economy when a new road is built?</v>
          </cell>
          <cell r="AF106" t="str">
            <v>SPF</v>
          </cell>
          <cell r="AG106" t="str">
            <v>a1R1v00000AduMTEAZ</v>
          </cell>
          <cell r="AK106" t="str">
            <v>0031v0000202LyGAAU</v>
          </cell>
          <cell r="AL106" t="b">
            <v>0</v>
          </cell>
          <cell r="AM106" t="str">
            <v>State - State Capabilities</v>
          </cell>
          <cell r="AN106" t="str">
            <v>State Effectiveness</v>
          </cell>
          <cell r="AP106">
            <v>9844</v>
          </cell>
          <cell r="AQ106">
            <v>43373</v>
          </cell>
          <cell r="AS106" t="str">
            <v>Phase II</v>
          </cell>
          <cell r="AU106" t="str">
            <v>State Effectiveness</v>
          </cell>
          <cell r="AV106" t="str">
            <v>Country Programme</v>
          </cell>
          <cell r="AW106" t="str">
            <v>Ongoing</v>
          </cell>
          <cell r="AZ106">
            <v>43241</v>
          </cell>
          <cell r="BA106" t="str">
            <v>a1P1v000003d3J5EAI</v>
          </cell>
          <cell r="BB106">
            <v>12</v>
          </cell>
          <cell r="BC106" t="str">
            <v>a1V1v0000036QUoEAM</v>
          </cell>
          <cell r="BD106">
            <v>43221</v>
          </cell>
          <cell r="BH106" t="b">
            <v>0</v>
          </cell>
          <cell r="BJ106">
            <v>5906.4</v>
          </cell>
          <cell r="BM106" t="str">
            <v>Small Projects Facility</v>
          </cell>
          <cell r="BN106" t="str">
            <v>0TO1v000000LVtcGAG</v>
          </cell>
          <cell r="BO106">
            <v>1</v>
          </cell>
          <cell r="BP106" t="str">
            <v>0050Y000003XZK4QAO</v>
          </cell>
          <cell r="BQ106" t="str">
            <v>DFID - Pakistan</v>
          </cell>
          <cell r="BR106" t="str">
            <v>0011v000020m1FXAAY</v>
          </cell>
          <cell r="BS106" t="str">
            <v>Country Programme</v>
          </cell>
          <cell r="BT106" t="str">
            <v>DFID - Pakistan</v>
          </cell>
          <cell r="BU106" t="str">
            <v>Department for International Development</v>
          </cell>
          <cell r="BV106" t="str">
            <v>VXX</v>
          </cell>
        </row>
        <row r="107">
          <cell r="A107" t="str">
            <v>37429</v>
          </cell>
          <cell r="B107" t="str">
            <v>0050Y000002G2LXQA0</v>
          </cell>
          <cell r="C107" t="b">
            <v>0</v>
          </cell>
          <cell r="D107" t="str">
            <v>Women’s Experiences of agency and mobility in the megacity of Karachi and their</v>
          </cell>
          <cell r="E107">
            <v>43523.476493055554</v>
          </cell>
          <cell r="F107" t="str">
            <v>0050Y000002G2LXQA0</v>
          </cell>
          <cell r="G107">
            <v>43609.998472222222</v>
          </cell>
          <cell r="H107" t="str">
            <v>0050Y000002G2VOQA0</v>
          </cell>
          <cell r="I107">
            <v>43609.998472222222</v>
          </cell>
          <cell r="K107">
            <v>43527.703379629631</v>
          </cell>
          <cell r="L107">
            <v>43527.703379629631</v>
          </cell>
          <cell r="N107" t="str">
            <v>-VPAK</v>
          </cell>
          <cell r="O107" t="str">
            <v>-37429</v>
          </cell>
          <cell r="S107" t="b">
            <v>0</v>
          </cell>
          <cell r="T107" t="str">
            <v>0031v0000202LUqAAM</v>
          </cell>
          <cell r="U107" t="str">
            <v>0031v0000202M1eAAE</v>
          </cell>
          <cell r="V107" t="str">
            <v>0031v0000202M1nAAE</v>
          </cell>
          <cell r="X107" t="b">
            <v>0</v>
          </cell>
          <cell r="Y107" t="str">
            <v>0031v0000202LV5AAM</v>
          </cell>
          <cell r="AA107">
            <v>13000</v>
          </cell>
          <cell r="AB107">
            <v>43434</v>
          </cell>
          <cell r="AE107" t="str">
            <v>Women’s Experiences of agency and mobility in the megacity of Karachi and their Labour Force Participation</v>
          </cell>
          <cell r="AF107" t="str">
            <v>SPF</v>
          </cell>
          <cell r="AG107" t="str">
            <v>a1R1v00000AduMTEAZ</v>
          </cell>
          <cell r="AI107" t="str">
            <v>https://www.theigc.org/project/womens-experiences-of-agency-and-mobility-in-the-megacity-of-karachi-and-their-labour-force-participation/</v>
          </cell>
          <cell r="AK107" t="str">
            <v>0031v0000202LyJAAU</v>
          </cell>
          <cell r="AL107" t="b">
            <v>0</v>
          </cell>
          <cell r="AM107" t="str">
            <v>Cities</v>
          </cell>
          <cell r="AN107" t="str">
            <v>Cities</v>
          </cell>
          <cell r="AP107">
            <v>12839.75</v>
          </cell>
          <cell r="AQ107">
            <v>43434</v>
          </cell>
          <cell r="AS107" t="str">
            <v>Phase II</v>
          </cell>
          <cell r="AU107" t="str">
            <v>Cities</v>
          </cell>
          <cell r="AV107" t="str">
            <v>Country Programme</v>
          </cell>
          <cell r="AW107" t="str">
            <v>Ongoing</v>
          </cell>
          <cell r="AZ107">
            <v>1</v>
          </cell>
          <cell r="BA107" t="str">
            <v>a1P1v000003d3J5EAI</v>
          </cell>
          <cell r="BB107">
            <v>6</v>
          </cell>
          <cell r="BC107" t="str">
            <v>a1V1v0000036QUpEAM</v>
          </cell>
          <cell r="BD107">
            <v>43252</v>
          </cell>
          <cell r="BH107" t="b">
            <v>0</v>
          </cell>
          <cell r="BJ107">
            <v>12633.75</v>
          </cell>
          <cell r="BM107" t="str">
            <v>Small Projects Facility</v>
          </cell>
          <cell r="BN107" t="str">
            <v>0TO1v000000LVtdGAG</v>
          </cell>
          <cell r="BO107">
            <v>1</v>
          </cell>
          <cell r="BP107" t="str">
            <v>0050Y000003XZK4QAO</v>
          </cell>
          <cell r="BQ107" t="str">
            <v>DFID - Pakistan</v>
          </cell>
          <cell r="BR107" t="str">
            <v>0011v000020m1FXAAY</v>
          </cell>
          <cell r="BS107" t="str">
            <v>Country Programme</v>
          </cell>
          <cell r="BT107" t="str">
            <v>DFID - Pakistan</v>
          </cell>
          <cell r="BU107" t="str">
            <v>Department for International Development</v>
          </cell>
          <cell r="BV107" t="str">
            <v>VXX</v>
          </cell>
        </row>
        <row r="108">
          <cell r="A108" t="str">
            <v>37430</v>
          </cell>
          <cell r="B108" t="str">
            <v>0050Y000002G2LXQA0</v>
          </cell>
          <cell r="C108" t="b">
            <v>0</v>
          </cell>
          <cell r="D108" t="str">
            <v>Key policy messages for Pakistan’s new government</v>
          </cell>
          <cell r="E108">
            <v>43523.476493055554</v>
          </cell>
          <cell r="F108" t="str">
            <v>0050Y000002G2LXQA0</v>
          </cell>
          <cell r="G108">
            <v>43609.998472222222</v>
          </cell>
          <cell r="H108" t="str">
            <v>0050Y000002G2VOQA0</v>
          </cell>
          <cell r="I108">
            <v>43609.998472222222</v>
          </cell>
          <cell r="K108">
            <v>43527.703379629631</v>
          </cell>
          <cell r="L108">
            <v>43527.703379629631</v>
          </cell>
          <cell r="N108" t="str">
            <v>-VPAK</v>
          </cell>
          <cell r="O108" t="str">
            <v>-37430</v>
          </cell>
          <cell r="S108" t="b">
            <v>0</v>
          </cell>
          <cell r="T108" t="str">
            <v>0031v0000202LogAAE</v>
          </cell>
          <cell r="U108" t="str">
            <v>0031v0000202M1eAAE</v>
          </cell>
          <cell r="V108" t="str">
            <v>0031v0000202M1nAAE</v>
          </cell>
          <cell r="X108" t="b">
            <v>0</v>
          </cell>
          <cell r="Y108" t="str">
            <v>0031v0000202LV5AAM</v>
          </cell>
          <cell r="AA108">
            <v>1250</v>
          </cell>
          <cell r="AB108">
            <v>43311</v>
          </cell>
          <cell r="AE108" t="str">
            <v>Key policy messages for Pakistan’s new government</v>
          </cell>
          <cell r="AF108" t="str">
            <v>SPF</v>
          </cell>
          <cell r="AG108" t="str">
            <v>a1R1v00000AduMTEAZ</v>
          </cell>
          <cell r="AK108" t="str">
            <v>0031v0000202Lt4AAE</v>
          </cell>
          <cell r="AL108" t="b">
            <v>0</v>
          </cell>
          <cell r="AM108" t="str">
            <v>State - State Capabilities</v>
          </cell>
          <cell r="AN108" t="str">
            <v>State Effectiveness</v>
          </cell>
          <cell r="AP108">
            <v>1250</v>
          </cell>
          <cell r="AQ108">
            <v>43311</v>
          </cell>
          <cell r="AS108" t="str">
            <v>Phase II</v>
          </cell>
          <cell r="AV108" t="str">
            <v>Country Programme</v>
          </cell>
          <cell r="AW108" t="str">
            <v>Ongoing</v>
          </cell>
          <cell r="AZ108">
            <v>1</v>
          </cell>
          <cell r="BA108" t="str">
            <v>a1P1v000003d3J5EAI</v>
          </cell>
          <cell r="BB108">
            <v>2</v>
          </cell>
          <cell r="BC108" t="str">
            <v>a1V1v0000036QUqEAM</v>
          </cell>
          <cell r="BD108">
            <v>43252</v>
          </cell>
          <cell r="BH108" t="b">
            <v>0</v>
          </cell>
          <cell r="BJ108">
            <v>0</v>
          </cell>
          <cell r="BM108" t="str">
            <v>Small Projects Facility</v>
          </cell>
          <cell r="BN108" t="str">
            <v>0TO1v000000LVteGAG</v>
          </cell>
          <cell r="BO108">
            <v>1</v>
          </cell>
          <cell r="BP108" t="str">
            <v>0050Y000003XZK4QAO</v>
          </cell>
          <cell r="BQ108" t="str">
            <v>DFID - Pakistan</v>
          </cell>
          <cell r="BR108" t="str">
            <v>0011v000020m1FXAAY</v>
          </cell>
          <cell r="BS108" t="str">
            <v>Country Programme</v>
          </cell>
          <cell r="BT108" t="str">
            <v>DFID - Pakistan</v>
          </cell>
          <cell r="BU108" t="str">
            <v>Department for International Development</v>
          </cell>
          <cell r="BV108" t="str">
            <v>VXX</v>
          </cell>
        </row>
        <row r="109">
          <cell r="A109" t="str">
            <v>37431</v>
          </cell>
          <cell r="B109" t="str">
            <v>0050Y000002G2LXQA0</v>
          </cell>
          <cell r="C109" t="b">
            <v>0</v>
          </cell>
          <cell r="D109" t="str">
            <v>Female voting behaviour in Pakistan</v>
          </cell>
          <cell r="E109">
            <v>43523.476493055554</v>
          </cell>
          <cell r="F109" t="str">
            <v>0050Y000002G2LXQA0</v>
          </cell>
          <cell r="G109">
            <v>43609.998472222222</v>
          </cell>
          <cell r="H109" t="str">
            <v>0050Y000002G2VOQA0</v>
          </cell>
          <cell r="I109">
            <v>43609.998472222222</v>
          </cell>
          <cell r="K109">
            <v>43581.576388888891</v>
          </cell>
          <cell r="L109">
            <v>43581.576388888891</v>
          </cell>
          <cell r="N109" t="str">
            <v>-VPAK</v>
          </cell>
          <cell r="O109" t="str">
            <v>-37431</v>
          </cell>
          <cell r="S109" t="b">
            <v>0</v>
          </cell>
          <cell r="T109" t="str">
            <v>0031v0000202LogAAE</v>
          </cell>
          <cell r="U109" t="str">
            <v>0031v0000202M1eAAE</v>
          </cell>
          <cell r="V109" t="str">
            <v>0031v0000202M1nAAE</v>
          </cell>
          <cell r="X109" t="b">
            <v>0</v>
          </cell>
          <cell r="Y109" t="str">
            <v>0031v0000202LV5AAM</v>
          </cell>
          <cell r="AA109">
            <v>2500</v>
          </cell>
          <cell r="AB109">
            <v>43404</v>
          </cell>
          <cell r="AE109" t="str">
            <v>Female voting behaviour in Pakistan</v>
          </cell>
          <cell r="AF109" t="str">
            <v>SPF</v>
          </cell>
          <cell r="AG109" t="str">
            <v>a1R1v00000AduMTEAZ</v>
          </cell>
          <cell r="AK109" t="str">
            <v>0031v0000202LYQAA2</v>
          </cell>
          <cell r="AL109" t="b">
            <v>0</v>
          </cell>
          <cell r="AM109" t="str">
            <v>State - State Capabilities</v>
          </cell>
          <cell r="AN109" t="str">
            <v>State Effectiveness</v>
          </cell>
          <cell r="AP109">
            <v>2500</v>
          </cell>
          <cell r="AQ109">
            <v>43404</v>
          </cell>
          <cell r="AS109" t="str">
            <v>Phase II</v>
          </cell>
          <cell r="AV109" t="str">
            <v>Country Programme</v>
          </cell>
          <cell r="AW109" t="str">
            <v>Ongoing</v>
          </cell>
          <cell r="AZ109">
            <v>1</v>
          </cell>
          <cell r="BA109" t="str">
            <v>a1P1v000003d3J5EAI</v>
          </cell>
          <cell r="BB109">
            <v>5</v>
          </cell>
          <cell r="BC109" t="str">
            <v>a1V1v0000036QUrEAM</v>
          </cell>
          <cell r="BD109">
            <v>43252</v>
          </cell>
          <cell r="BH109" t="b">
            <v>0</v>
          </cell>
          <cell r="BJ109">
            <v>2500</v>
          </cell>
          <cell r="BM109" t="str">
            <v>Small Projects Facility</v>
          </cell>
          <cell r="BN109" t="str">
            <v>0TO1v000000LVtfGAG</v>
          </cell>
          <cell r="BO109">
            <v>1</v>
          </cell>
          <cell r="BP109" t="str">
            <v>0050Y000003XZK4QAO</v>
          </cell>
          <cell r="BQ109" t="str">
            <v>DFID - Pakistan</v>
          </cell>
          <cell r="BR109" t="str">
            <v>0011v000020m1FXAAY</v>
          </cell>
          <cell r="BS109" t="str">
            <v>Country Programme</v>
          </cell>
          <cell r="BT109" t="str">
            <v>DFID - Pakistan</v>
          </cell>
          <cell r="BU109" t="str">
            <v>Department for International Development</v>
          </cell>
          <cell r="BV109" t="str">
            <v>VXX</v>
          </cell>
        </row>
        <row r="110">
          <cell r="A110" t="str">
            <v>37432</v>
          </cell>
          <cell r="B110" t="str">
            <v>0050Y000002G2LXQA0</v>
          </cell>
          <cell r="C110" t="b">
            <v>0</v>
          </cell>
          <cell r="D110" t="str">
            <v>Sectoral Productivity and Competitiveness</v>
          </cell>
          <cell r="E110">
            <v>43534.638020833336</v>
          </cell>
          <cell r="F110" t="str">
            <v>0050Y000002G2LXQA0</v>
          </cell>
          <cell r="G110">
            <v>43609.998483796298</v>
          </cell>
          <cell r="H110" t="str">
            <v>0050Y000002G2VOQA0</v>
          </cell>
          <cell r="I110">
            <v>43609.998483796298</v>
          </cell>
          <cell r="K110">
            <v>43584.497777777775</v>
          </cell>
          <cell r="L110">
            <v>43584.497777777775</v>
          </cell>
          <cell r="M110" t="str">
            <v>Research Project</v>
          </cell>
          <cell r="N110" t="str">
            <v>-VPAK</v>
          </cell>
          <cell r="O110" t="str">
            <v>-37432</v>
          </cell>
          <cell r="S110" t="b">
            <v>0</v>
          </cell>
          <cell r="T110" t="str">
            <v>0031v0000202LUqAAM</v>
          </cell>
          <cell r="U110" t="str">
            <v>0031v0000202M1eAAE</v>
          </cell>
          <cell r="V110" t="str">
            <v>0031v0000202M1nAAE</v>
          </cell>
          <cell r="X110" t="b">
            <v>0</v>
          </cell>
          <cell r="Y110" t="str">
            <v>0031v0000202LV5AAM</v>
          </cell>
          <cell r="Z110" t="str">
            <v>economists_pakistan@theigc.org</v>
          </cell>
          <cell r="AA110">
            <v>17529.2</v>
          </cell>
          <cell r="AB110">
            <v>43465</v>
          </cell>
          <cell r="AD110" t="str">
            <v>Sectoral Productivity and Competitiveness</v>
          </cell>
          <cell r="AE110" t="str">
            <v>Sectoral Productivity and Competitiveness</v>
          </cell>
          <cell r="AF110" t="str">
            <v>SPF</v>
          </cell>
          <cell r="AG110" t="str">
            <v>a1R1v00000AduMTEAZ</v>
          </cell>
          <cell r="AK110" t="str">
            <v>0031v0000202LyMAAU</v>
          </cell>
          <cell r="AL110" t="b">
            <v>0</v>
          </cell>
          <cell r="AM110" t="str">
            <v>Firms - Trade</v>
          </cell>
          <cell r="AN110" t="str">
            <v>Firm Capabilities</v>
          </cell>
          <cell r="AO110" t="str">
            <v>37432</v>
          </cell>
          <cell r="AP110">
            <v>19329</v>
          </cell>
          <cell r="AQ110">
            <v>43465</v>
          </cell>
          <cell r="AS110" t="str">
            <v>Phase II</v>
          </cell>
          <cell r="AU110" t="str">
            <v>Firm Capabilities</v>
          </cell>
          <cell r="AV110" t="str">
            <v>Country Programme</v>
          </cell>
          <cell r="AW110" t="str">
            <v>Ongoing</v>
          </cell>
          <cell r="AZ110">
            <v>43305</v>
          </cell>
          <cell r="BA110" t="str">
            <v>a1P1v000003d3J5EAI</v>
          </cell>
          <cell r="BB110">
            <v>5</v>
          </cell>
          <cell r="BC110" t="str">
            <v>a1V1v0000036Ra2EAE</v>
          </cell>
          <cell r="BD110">
            <v>43313</v>
          </cell>
          <cell r="BH110" t="b">
            <v>0</v>
          </cell>
          <cell r="BJ110">
            <v>0</v>
          </cell>
          <cell r="BM110" t="str">
            <v>Small Projects Facility</v>
          </cell>
          <cell r="BN110" t="str">
            <v>0TO1v000000LY7fGAG</v>
          </cell>
          <cell r="BO110">
            <v>1</v>
          </cell>
          <cell r="BP110" t="str">
            <v>0050Y000003XZK4QAO</v>
          </cell>
          <cell r="BQ110" t="str">
            <v>DFID - Pakistan</v>
          </cell>
          <cell r="BR110" t="str">
            <v>0011v000020m1FXAAY</v>
          </cell>
          <cell r="BS110" t="str">
            <v>Country Programme</v>
          </cell>
          <cell r="BT110" t="str">
            <v>DFID - Pakistan</v>
          </cell>
          <cell r="BU110" t="str">
            <v>Department for International Development</v>
          </cell>
          <cell r="BV110" t="str">
            <v>VXX</v>
          </cell>
        </row>
        <row r="111">
          <cell r="A111" t="str">
            <v>37433</v>
          </cell>
          <cell r="B111" t="str">
            <v>0050Y000002G2LXQA0</v>
          </cell>
          <cell r="C111" t="b">
            <v>0</v>
          </cell>
          <cell r="D111" t="str">
            <v>Building Capacity for Delivery of Urban Services</v>
          </cell>
          <cell r="E111">
            <v>43523.476493055554</v>
          </cell>
          <cell r="F111" t="str">
            <v>0050Y000002G2LXQA0</v>
          </cell>
          <cell r="G111">
            <v>43609.998472222222</v>
          </cell>
          <cell r="H111" t="str">
            <v>0050Y000002G2VOQA0</v>
          </cell>
          <cell r="I111">
            <v>43609.998472222222</v>
          </cell>
          <cell r="K111">
            <v>43581.577094907407</v>
          </cell>
          <cell r="L111">
            <v>43581.577094907407</v>
          </cell>
          <cell r="N111" t="str">
            <v>-VPAK</v>
          </cell>
          <cell r="O111" t="str">
            <v>-37433</v>
          </cell>
          <cell r="S111" t="b">
            <v>0</v>
          </cell>
          <cell r="T111" t="str">
            <v>0031v0000202LUqAAM</v>
          </cell>
          <cell r="U111" t="str">
            <v>0031v0000202M1eAAE</v>
          </cell>
          <cell r="V111" t="str">
            <v>0031v0000202M1nAAE</v>
          </cell>
          <cell r="X111" t="b">
            <v>0</v>
          </cell>
          <cell r="Y111" t="str">
            <v>0031v0000202LV5AAM</v>
          </cell>
          <cell r="AA111">
            <v>11502.05</v>
          </cell>
          <cell r="AB111">
            <v>43434</v>
          </cell>
          <cell r="AE111" t="str">
            <v>Building Capacity for Delivery of Urban Services</v>
          </cell>
          <cell r="AF111" t="str">
            <v>SPF</v>
          </cell>
          <cell r="AG111" t="str">
            <v>a1R1v00000AduMTEAZ</v>
          </cell>
          <cell r="AK111" t="str">
            <v>0031v0000202M39AAE</v>
          </cell>
          <cell r="AL111" t="b">
            <v>0</v>
          </cell>
          <cell r="AM111" t="str">
            <v>State - State Capabilities</v>
          </cell>
          <cell r="AN111" t="str">
            <v>State Effectiveness</v>
          </cell>
          <cell r="AP111">
            <v>11501.81</v>
          </cell>
          <cell r="AQ111">
            <v>43434</v>
          </cell>
          <cell r="AS111" t="str">
            <v>Phase II</v>
          </cell>
          <cell r="AV111" t="str">
            <v>Country Programme</v>
          </cell>
          <cell r="AW111" t="str">
            <v>Ongoing</v>
          </cell>
          <cell r="AZ111">
            <v>1</v>
          </cell>
          <cell r="BA111" t="str">
            <v>a1P1v000003d3J5EAI</v>
          </cell>
          <cell r="BB111">
            <v>1</v>
          </cell>
          <cell r="BC111" t="str">
            <v>a1V1v0000036QUsEAM</v>
          </cell>
          <cell r="BD111">
            <v>43405</v>
          </cell>
          <cell r="BH111" t="b">
            <v>0</v>
          </cell>
          <cell r="BJ111">
            <v>8051.4</v>
          </cell>
          <cell r="BM111" t="str">
            <v>Small Projects Facility</v>
          </cell>
          <cell r="BN111" t="str">
            <v>0TO1v000000LVtgGAG</v>
          </cell>
          <cell r="BO111">
            <v>1</v>
          </cell>
          <cell r="BP111" t="str">
            <v>0050Y000003XZK4QAO</v>
          </cell>
          <cell r="BQ111" t="str">
            <v>DFID - Pakistan</v>
          </cell>
          <cell r="BR111" t="str">
            <v>0011v000020m1FXAAY</v>
          </cell>
          <cell r="BS111" t="str">
            <v>Country Programme</v>
          </cell>
          <cell r="BT111" t="str">
            <v>DFID - Pakistan</v>
          </cell>
          <cell r="BU111" t="str">
            <v>Department for International Development</v>
          </cell>
          <cell r="BV111" t="str">
            <v>VXX</v>
          </cell>
        </row>
        <row r="112">
          <cell r="A112" t="str">
            <v>37434</v>
          </cell>
          <cell r="B112" t="str">
            <v>0050Y000002G2LXQA0</v>
          </cell>
          <cell r="C112" t="b">
            <v>0</v>
          </cell>
          <cell r="D112" t="str">
            <v>Do Pakistanis value air pollution information? Should they??</v>
          </cell>
          <cell r="E112">
            <v>43523.476493055554</v>
          </cell>
          <cell r="F112" t="str">
            <v>0050Y000002G2LXQA0</v>
          </cell>
          <cell r="G112">
            <v>43609.998472222222</v>
          </cell>
          <cell r="H112" t="str">
            <v>0050Y000002G2VOQA0</v>
          </cell>
          <cell r="I112">
            <v>43609.998472222222</v>
          </cell>
          <cell r="K112">
            <v>43527.703379629631</v>
          </cell>
          <cell r="L112">
            <v>43527.703379629631</v>
          </cell>
          <cell r="N112" t="str">
            <v>-VPAK</v>
          </cell>
          <cell r="O112" t="str">
            <v>-37434</v>
          </cell>
          <cell r="S112" t="b">
            <v>0</v>
          </cell>
          <cell r="T112" t="str">
            <v>0031v0000202LogAAE</v>
          </cell>
          <cell r="U112" t="str">
            <v>0031v0000202M1eAAE</v>
          </cell>
          <cell r="V112" t="str">
            <v>0031v0000202M1nAAE</v>
          </cell>
          <cell r="W112" t="str">
            <v>S18</v>
          </cell>
          <cell r="X112" t="b">
            <v>0</v>
          </cell>
          <cell r="Y112" t="str">
            <v>0031v0000202LV5AAM</v>
          </cell>
          <cell r="AA112">
            <v>49041</v>
          </cell>
          <cell r="AB112">
            <v>43646</v>
          </cell>
          <cell r="AE112" t="str">
            <v>Do Pakistanis value air pollution information? Should they??</v>
          </cell>
          <cell r="AF112" t="str">
            <v>CB</v>
          </cell>
          <cell r="AG112" t="str">
            <v>a1R1v00000AduMTEAZ</v>
          </cell>
          <cell r="AK112" t="str">
            <v>0031v0000202LsmAAE</v>
          </cell>
          <cell r="AL112" t="b">
            <v>0</v>
          </cell>
          <cell r="AM112" t="str">
            <v>Cities</v>
          </cell>
          <cell r="AN112" t="str">
            <v>Cities</v>
          </cell>
          <cell r="AP112">
            <v>49040.6</v>
          </cell>
          <cell r="AQ112">
            <v>43646</v>
          </cell>
          <cell r="AS112" t="str">
            <v>Phase II</v>
          </cell>
          <cell r="AV112" t="str">
            <v>Country Programme</v>
          </cell>
          <cell r="AW112" t="str">
            <v>Ongoing</v>
          </cell>
          <cell r="AZ112">
            <v>43411</v>
          </cell>
          <cell r="BA112" t="str">
            <v>a1P1v000003d3J5EAI</v>
          </cell>
          <cell r="BB112">
            <v>6</v>
          </cell>
          <cell r="BC112" t="str">
            <v>a1V1v0000036QUtEAM</v>
          </cell>
          <cell r="BD112">
            <v>43466</v>
          </cell>
          <cell r="BH112" t="b">
            <v>0</v>
          </cell>
          <cell r="BJ112">
            <v>39233</v>
          </cell>
          <cell r="BM112" t="str">
            <v>Country Project Proposal</v>
          </cell>
          <cell r="BN112"/>
          <cell r="BO112">
            <v>1</v>
          </cell>
          <cell r="BP112" t="str">
            <v>0050Y000003XZK4QAO</v>
          </cell>
          <cell r="BQ112" t="str">
            <v>DFID - Pakistan</v>
          </cell>
          <cell r="BR112" t="str">
            <v>0011v000020m1FXAAY</v>
          </cell>
          <cell r="BS112" t="str">
            <v>Country Programme</v>
          </cell>
          <cell r="BT112" t="str">
            <v>DFID - Pakistan</v>
          </cell>
          <cell r="BU112" t="str">
            <v>Department for International Development</v>
          </cell>
          <cell r="BV112" t="str">
            <v>VXX</v>
          </cell>
        </row>
        <row r="113">
          <cell r="A113" t="str">
            <v>37435</v>
          </cell>
          <cell r="B113" t="str">
            <v>0050Y000002G2LXQA0</v>
          </cell>
          <cell r="C113" t="b">
            <v>0</v>
          </cell>
          <cell r="D113" t="str">
            <v>Electricity Reliability and Small Business Performance: Evidence from Pakistan??</v>
          </cell>
          <cell r="E113">
            <v>43523.476493055554</v>
          </cell>
          <cell r="F113" t="str">
            <v>0050Y000002G2LXQA0</v>
          </cell>
          <cell r="G113">
            <v>43609.998472222222</v>
          </cell>
          <cell r="H113" t="str">
            <v>0050Y000002G2VOQA0</v>
          </cell>
          <cell r="I113">
            <v>43609.998472222222</v>
          </cell>
          <cell r="K113">
            <v>43584.499513888892</v>
          </cell>
          <cell r="L113">
            <v>43584.499513888892</v>
          </cell>
          <cell r="N113" t="str">
            <v>-VPAK</v>
          </cell>
          <cell r="O113" t="str">
            <v>-37435</v>
          </cell>
          <cell r="S113" t="b">
            <v>0</v>
          </cell>
          <cell r="T113" t="str">
            <v>0031v0000202LogAAE</v>
          </cell>
          <cell r="U113" t="str">
            <v>0031v0000202M1eAAE</v>
          </cell>
          <cell r="V113" t="str">
            <v>0031v0000202M1nAAE</v>
          </cell>
          <cell r="W113" t="str">
            <v>S18</v>
          </cell>
          <cell r="X113" t="b">
            <v>0</v>
          </cell>
          <cell r="Y113" t="str">
            <v>0031v0000202LV5AAM</v>
          </cell>
          <cell r="AA113">
            <v>55000</v>
          </cell>
          <cell r="AB113">
            <v>43646</v>
          </cell>
          <cell r="AE113" t="str">
            <v>Electricity Reliability and Small Business Performance: Evidence from Pakistan?????</v>
          </cell>
          <cell r="AF113" t="str">
            <v>CB</v>
          </cell>
          <cell r="AG113" t="str">
            <v>a1R1v00000AduMTEAZ</v>
          </cell>
          <cell r="AK113" t="str">
            <v>0031v0000202LTjAAM</v>
          </cell>
          <cell r="AL113" t="b">
            <v>0</v>
          </cell>
          <cell r="AM113" t="str">
            <v>Energy</v>
          </cell>
          <cell r="AN113" t="str">
            <v>Energy</v>
          </cell>
          <cell r="AP113">
            <v>54999.72</v>
          </cell>
          <cell r="AQ113">
            <v>43646</v>
          </cell>
          <cell r="AS113" t="str">
            <v>Phase II</v>
          </cell>
          <cell r="AV113" t="str">
            <v>Country Programme</v>
          </cell>
          <cell r="AW113" t="str">
            <v>Ongoing</v>
          </cell>
          <cell r="AZ113">
            <v>43411</v>
          </cell>
          <cell r="BA113" t="str">
            <v>a1P1v000003d3J5EAI</v>
          </cell>
          <cell r="BB113">
            <v>9</v>
          </cell>
          <cell r="BC113" t="str">
            <v>a1V1v0000036QUuEAM</v>
          </cell>
          <cell r="BD113">
            <v>43374</v>
          </cell>
          <cell r="BH113" t="b">
            <v>0</v>
          </cell>
          <cell r="BJ113">
            <v>44000</v>
          </cell>
          <cell r="BM113" t="str">
            <v>Country Project Proposal</v>
          </cell>
          <cell r="BN113"/>
          <cell r="BO113">
            <v>1</v>
          </cell>
          <cell r="BP113" t="str">
            <v>0050Y000003XZK4QAO</v>
          </cell>
          <cell r="BQ113" t="str">
            <v>DFID - Pakistan</v>
          </cell>
          <cell r="BR113" t="str">
            <v>0011v000020m1FXAAY</v>
          </cell>
          <cell r="BS113" t="str">
            <v>Country Programme</v>
          </cell>
          <cell r="BT113" t="str">
            <v>DFID - Pakistan</v>
          </cell>
          <cell r="BU113" t="str">
            <v>Department for International Development</v>
          </cell>
          <cell r="BV113" t="str">
            <v>VXX</v>
          </cell>
        </row>
        <row r="114">
          <cell r="A114" t="str">
            <v>37436</v>
          </cell>
          <cell r="B114" t="str">
            <v>0050Y000002G2LXQA0</v>
          </cell>
          <cell r="C114" t="b">
            <v>0</v>
          </cell>
          <cell r="D114" t="str">
            <v>Rebuilding the Social Compact: Urban Service Delivery and Property Taxes in Paki</v>
          </cell>
          <cell r="E114">
            <v>43523.476412037038</v>
          </cell>
          <cell r="F114" t="str">
            <v>0050Y000002G2LXQA0</v>
          </cell>
          <cell r="G114">
            <v>43609.998472222222</v>
          </cell>
          <cell r="H114" t="str">
            <v>0050Y000002G2VOQA0</v>
          </cell>
          <cell r="I114">
            <v>43609.998472222222</v>
          </cell>
          <cell r="N114" t="str">
            <v>-VPAK</v>
          </cell>
          <cell r="O114" t="str">
            <v>-37436</v>
          </cell>
          <cell r="S114" t="b">
            <v>0</v>
          </cell>
          <cell r="T114" t="str">
            <v>0031v0000202LogAAE</v>
          </cell>
          <cell r="U114" t="str">
            <v>0031v0000202M1eAAE</v>
          </cell>
          <cell r="V114" t="str">
            <v>0031v0000202M1nAAE</v>
          </cell>
          <cell r="W114" t="str">
            <v>S18</v>
          </cell>
          <cell r="X114" t="b">
            <v>0</v>
          </cell>
          <cell r="Y114" t="str">
            <v>0031v0000202LV5AAM</v>
          </cell>
          <cell r="AA114">
            <v>49931.63</v>
          </cell>
          <cell r="AB114">
            <v>43646</v>
          </cell>
          <cell r="AE114" t="str">
            <v>Rebuilding the Social Compact: Urban Service Delivery and Property Taxes in Pakistan  - Mobilising Local Leaders</v>
          </cell>
          <cell r="AF114" t="str">
            <v>CB</v>
          </cell>
          <cell r="AG114" t="str">
            <v>a1R1v00000AduMTEAZ</v>
          </cell>
          <cell r="AK114" t="str">
            <v>0031v0000202LfHAAU</v>
          </cell>
          <cell r="AL114" t="b">
            <v>0</v>
          </cell>
          <cell r="AM114" t="str">
            <v>State - State Capabilities</v>
          </cell>
          <cell r="AN114" t="str">
            <v>State Effectiveness</v>
          </cell>
          <cell r="AP114">
            <v>49666.89</v>
          </cell>
          <cell r="AQ114">
            <v>43646</v>
          </cell>
          <cell r="AS114" t="str">
            <v>Phase II</v>
          </cell>
          <cell r="AV114" t="str">
            <v>Country Programme</v>
          </cell>
          <cell r="AW114" t="str">
            <v>Ongoing</v>
          </cell>
          <cell r="AZ114">
            <v>43411</v>
          </cell>
          <cell r="BA114" t="str">
            <v>a1P1v000003d3J5EAI</v>
          </cell>
          <cell r="BB114">
            <v>9</v>
          </cell>
          <cell r="BC114" t="str">
            <v>a1V1v0000036QRDEA2</v>
          </cell>
          <cell r="BD114">
            <v>43374</v>
          </cell>
          <cell r="BH114" t="b">
            <v>0</v>
          </cell>
          <cell r="BJ114">
            <v>34767</v>
          </cell>
          <cell r="BM114" t="str">
            <v>Country Project Proposal</v>
          </cell>
          <cell r="BN114" t="str">
            <v>0TO1v000000LVthGAG</v>
          </cell>
          <cell r="BO114">
            <v>1</v>
          </cell>
          <cell r="BP114" t="str">
            <v>0050Y000003XZK4QAO</v>
          </cell>
          <cell r="BQ114" t="str">
            <v>DFID - Pakistan</v>
          </cell>
          <cell r="BR114" t="str">
            <v>0011v000020m1FXAAY</v>
          </cell>
          <cell r="BS114" t="str">
            <v>Country Programme</v>
          </cell>
          <cell r="BT114" t="str">
            <v>DFID - Pakistan</v>
          </cell>
          <cell r="BU114" t="str">
            <v>Department for International Development</v>
          </cell>
          <cell r="BV114" t="str">
            <v>VXX</v>
          </cell>
        </row>
        <row r="115">
          <cell r="A115" t="str">
            <v>37437</v>
          </cell>
          <cell r="B115" t="str">
            <v>0050Y000002G2LXQA0</v>
          </cell>
          <cell r="C115" t="b">
            <v>0</v>
          </cell>
          <cell r="D115" t="str">
            <v>Safe Cities: Building Trust in State Authority</v>
          </cell>
          <cell r="E115">
            <v>43523.476412037038</v>
          </cell>
          <cell r="F115" t="str">
            <v>0050Y000002G2LXQA0</v>
          </cell>
          <cell r="G115">
            <v>43609.998472222222</v>
          </cell>
          <cell r="H115" t="str">
            <v>0050Y000002G2VOQA0</v>
          </cell>
          <cell r="I115">
            <v>43609.998472222222</v>
          </cell>
          <cell r="N115" t="str">
            <v>-VPAK</v>
          </cell>
          <cell r="O115" t="str">
            <v>-37437</v>
          </cell>
          <cell r="S115" t="b">
            <v>0</v>
          </cell>
          <cell r="T115" t="str">
            <v>0031v0000202LogAAE</v>
          </cell>
          <cell r="U115" t="str">
            <v>0031v0000202M1eAAE</v>
          </cell>
          <cell r="V115" t="str">
            <v>0031v0000202M1nAAE</v>
          </cell>
          <cell r="W115" t="str">
            <v>S18</v>
          </cell>
          <cell r="X115" t="b">
            <v>0</v>
          </cell>
          <cell r="Y115" t="str">
            <v>0031v0000202LV5AAM</v>
          </cell>
          <cell r="AA115">
            <v>46144</v>
          </cell>
          <cell r="AB115">
            <v>43646</v>
          </cell>
          <cell r="AE115" t="str">
            <v>Safe Cities: Building Trust in State Authority</v>
          </cell>
          <cell r="AF115" t="str">
            <v>CB</v>
          </cell>
          <cell r="AG115" t="str">
            <v>a1R1v00000AduMTEAZ</v>
          </cell>
          <cell r="AK115" t="str">
            <v>0031v0000202LfHAAU</v>
          </cell>
          <cell r="AL115" t="b">
            <v>0</v>
          </cell>
          <cell r="AM115" t="str">
            <v>State - State Capabilities</v>
          </cell>
          <cell r="AN115" t="str">
            <v>State Effectiveness</v>
          </cell>
          <cell r="AP115">
            <v>40312.300000000003</v>
          </cell>
          <cell r="AQ115">
            <v>43646</v>
          </cell>
          <cell r="AS115" t="str">
            <v>Phase II</v>
          </cell>
          <cell r="AV115" t="str">
            <v>Country Programme</v>
          </cell>
          <cell r="AW115" t="str">
            <v>Ongoing</v>
          </cell>
          <cell r="AZ115">
            <v>43411</v>
          </cell>
          <cell r="BA115" t="str">
            <v>a1P1v000003d3J5EAI</v>
          </cell>
          <cell r="BB115">
            <v>9</v>
          </cell>
          <cell r="BC115" t="str">
            <v>a1V1v0000036QREEA2</v>
          </cell>
          <cell r="BD115">
            <v>43374</v>
          </cell>
          <cell r="BH115" t="b">
            <v>0</v>
          </cell>
          <cell r="BJ115">
            <v>32250</v>
          </cell>
          <cell r="BM115" t="str">
            <v>Country Project Proposal</v>
          </cell>
          <cell r="BN115" t="str">
            <v>0TO1v000000LVtiGAG</v>
          </cell>
          <cell r="BO115">
            <v>1</v>
          </cell>
          <cell r="BP115" t="str">
            <v>0050Y000003XZK4QAO</v>
          </cell>
          <cell r="BQ115" t="str">
            <v>DFID - Pakistan</v>
          </cell>
          <cell r="BR115" t="str">
            <v>0011v000020m1FXAAY</v>
          </cell>
          <cell r="BS115" t="str">
            <v>Country Programme</v>
          </cell>
          <cell r="BT115" t="str">
            <v>DFID - Pakistan</v>
          </cell>
          <cell r="BU115" t="str">
            <v>Department for International Development</v>
          </cell>
          <cell r="BV115" t="str">
            <v>VXX</v>
          </cell>
        </row>
        <row r="116">
          <cell r="A116" t="str">
            <v>37439</v>
          </cell>
          <cell r="B116" t="str">
            <v>0050Y000002G2LXQA0</v>
          </cell>
          <cell r="C116" t="b">
            <v>0</v>
          </cell>
          <cell r="D116" t="str">
            <v>Rapid response to Pakistan’s Task Force on Energy Reforms</v>
          </cell>
          <cell r="E116">
            <v>43534.638020833336</v>
          </cell>
          <cell r="F116" t="str">
            <v>0050Y000002G2LXQA0</v>
          </cell>
          <cell r="G116">
            <v>43609.998483796298</v>
          </cell>
          <cell r="H116" t="str">
            <v>0050Y000002G2VOQA0</v>
          </cell>
          <cell r="I116">
            <v>43609.998483796298</v>
          </cell>
          <cell r="K116">
            <v>43585.623819444445</v>
          </cell>
          <cell r="L116">
            <v>43585.623819444445</v>
          </cell>
          <cell r="M116" t="str">
            <v>Research Project</v>
          </cell>
          <cell r="N116" t="str">
            <v>-VPAK</v>
          </cell>
          <cell r="O116" t="str">
            <v>-37439</v>
          </cell>
          <cell r="S116" t="b">
            <v>0</v>
          </cell>
          <cell r="T116" t="str">
            <v>0031v0000202LogAAE</v>
          </cell>
          <cell r="U116" t="str">
            <v>0031v0000202M1eAAE</v>
          </cell>
          <cell r="V116" t="str">
            <v>0031v0000202M1nAAE</v>
          </cell>
          <cell r="X116" t="b">
            <v>0</v>
          </cell>
          <cell r="Y116" t="str">
            <v>0031v0000202LV5AAM</v>
          </cell>
          <cell r="Z116" t="str">
            <v>economists_pakistan@theigc.org</v>
          </cell>
          <cell r="AA116">
            <v>8593</v>
          </cell>
          <cell r="AB116">
            <v>43646</v>
          </cell>
          <cell r="AD116" t="str">
            <v>Rapid response to Pakistan’s Task Force on Energy Reforms</v>
          </cell>
          <cell r="AE116" t="str">
            <v>Rapid response to Pakistan’s Task Force on Energy Reforms</v>
          </cell>
          <cell r="AF116" t="str">
            <v>SPF</v>
          </cell>
          <cell r="AG116" t="str">
            <v>a1R1v00000AduMTEAZ</v>
          </cell>
          <cell r="AI116" t="str">
            <v>https://www.theigc.org/project/rapid-response-to-pakistans-task-force-on-energy-reforms/</v>
          </cell>
          <cell r="AK116" t="str">
            <v>0031v0000202M3fAAE</v>
          </cell>
          <cell r="AL116" t="b">
            <v>0</v>
          </cell>
          <cell r="AM116" t="str">
            <v>Energy</v>
          </cell>
          <cell r="AN116" t="str">
            <v>Energy</v>
          </cell>
          <cell r="AO116" t="str">
            <v>37439</v>
          </cell>
          <cell r="AP116">
            <v>8593</v>
          </cell>
          <cell r="AS116" t="str">
            <v>Phase II</v>
          </cell>
          <cell r="AT116" t="str">
            <v>Energy Access and Quality</v>
          </cell>
          <cell r="AU116" t="str">
            <v>Energy</v>
          </cell>
          <cell r="AV116" t="str">
            <v>Country Programme</v>
          </cell>
          <cell r="AW116" t="str">
            <v>Ongoing</v>
          </cell>
          <cell r="AZ116">
            <v>43490</v>
          </cell>
          <cell r="BA116" t="str">
            <v>a1P1v000003d3J5EAI</v>
          </cell>
          <cell r="BB116">
            <v>6</v>
          </cell>
          <cell r="BC116" t="str">
            <v>a1V1v0000036RaUEAU</v>
          </cell>
          <cell r="BD116">
            <v>43466</v>
          </cell>
          <cell r="BH116" t="b">
            <v>0</v>
          </cell>
          <cell r="BJ116">
            <v>1573.87</v>
          </cell>
          <cell r="BM116" t="str">
            <v>Small Projects Facility</v>
          </cell>
          <cell r="BN116" t="str">
            <v>0TO1v000000LY8AGAW</v>
          </cell>
          <cell r="BO116">
            <v>1</v>
          </cell>
          <cell r="BP116" t="str">
            <v>0050Y000003XZK4QAO</v>
          </cell>
          <cell r="BQ116" t="str">
            <v>DFID - Pakistan</v>
          </cell>
          <cell r="BR116" t="str">
            <v>0011v000020m1FXAAY</v>
          </cell>
          <cell r="BS116" t="str">
            <v>Country Programme</v>
          </cell>
          <cell r="BT116" t="str">
            <v>DFID - Pakistan</v>
          </cell>
          <cell r="BU116" t="str">
            <v>Department for International Development</v>
          </cell>
          <cell r="BV116" t="str">
            <v>VXX</v>
          </cell>
        </row>
        <row r="117">
          <cell r="A117" t="str">
            <v>37440</v>
          </cell>
          <cell r="B117" t="str">
            <v>0050Y000002G2LXQA0</v>
          </cell>
          <cell r="C117" t="b">
            <v>0</v>
          </cell>
          <cell r="D117" t="str">
            <v>Support for the Economic Advisory Council</v>
          </cell>
          <cell r="E117">
            <v>43534.638020833336</v>
          </cell>
          <cell r="F117" t="str">
            <v>0050Y000002G2LXQA0</v>
          </cell>
          <cell r="G117">
            <v>43609.998483796298</v>
          </cell>
          <cell r="H117" t="str">
            <v>0050Y000002G2VOQA0</v>
          </cell>
          <cell r="I117">
            <v>43609.998483796298</v>
          </cell>
          <cell r="K117">
            <v>43563.443449074075</v>
          </cell>
          <cell r="L117">
            <v>43563.443449074075</v>
          </cell>
          <cell r="M117" t="str">
            <v>Research Project</v>
          </cell>
          <cell r="N117" t="str">
            <v>-VPAK</v>
          </cell>
          <cell r="O117" t="str">
            <v>-37440</v>
          </cell>
          <cell r="S117" t="b">
            <v>0</v>
          </cell>
          <cell r="T117" t="str">
            <v>0031v0000202LogAAE</v>
          </cell>
          <cell r="U117" t="str">
            <v>0031v0000202M1eAAE</v>
          </cell>
          <cell r="V117" t="str">
            <v>0031v0000202M1nAAE</v>
          </cell>
          <cell r="X117" t="b">
            <v>0</v>
          </cell>
          <cell r="Y117" t="str">
            <v>0031v0000202LV5AAM</v>
          </cell>
          <cell r="AA117">
            <v>9200</v>
          </cell>
          <cell r="AB117">
            <v>43555</v>
          </cell>
          <cell r="AD117" t="str">
            <v>Support for the Economic Advisory Council</v>
          </cell>
          <cell r="AE117" t="str">
            <v>Support for the Economic Advisory Council</v>
          </cell>
          <cell r="AF117" t="str">
            <v>SPF</v>
          </cell>
          <cell r="AG117" t="str">
            <v>a1R1v00000AduMTEAZ</v>
          </cell>
          <cell r="AK117" t="str">
            <v>0031v000021iL9kAAE</v>
          </cell>
          <cell r="AL117" t="b">
            <v>0</v>
          </cell>
          <cell r="AM117" t="str">
            <v>State - State Capabilities</v>
          </cell>
          <cell r="AN117" t="str">
            <v>State Effectiveness</v>
          </cell>
          <cell r="AO117" t="str">
            <v>37440</v>
          </cell>
          <cell r="AP117">
            <v>9085</v>
          </cell>
          <cell r="AS117" t="str">
            <v>Phase II</v>
          </cell>
          <cell r="AU117" t="str">
            <v>State Effectiveness</v>
          </cell>
          <cell r="AV117" t="str">
            <v>Country Programme</v>
          </cell>
          <cell r="AW117" t="str">
            <v>Contracting</v>
          </cell>
          <cell r="AZ117">
            <v>43517</v>
          </cell>
          <cell r="BA117" t="str">
            <v>a1P1v000003d3J5EAI</v>
          </cell>
          <cell r="BB117">
            <v>1</v>
          </cell>
          <cell r="BC117" t="str">
            <v>a1V1v0000036RaXEAU</v>
          </cell>
          <cell r="BD117">
            <v>43517</v>
          </cell>
          <cell r="BE117" t="str">
            <v>a1Z1v000003knDzEAI</v>
          </cell>
          <cell r="BH117" t="b">
            <v>0</v>
          </cell>
          <cell r="BJ117">
            <v>0</v>
          </cell>
          <cell r="BM117" t="str">
            <v>Small Projects Facility</v>
          </cell>
          <cell r="BN117" t="str">
            <v>0TO1v000000LY8DGAW</v>
          </cell>
          <cell r="BO117">
            <v>1</v>
          </cell>
          <cell r="BP117" t="str">
            <v>0050Y000003XZK4QAO</v>
          </cell>
          <cell r="BQ117" t="str">
            <v>DFID - Pakistan</v>
          </cell>
          <cell r="BR117" t="str">
            <v>0011v000020m1FXAAY</v>
          </cell>
          <cell r="BS117" t="str">
            <v>Country Programme</v>
          </cell>
          <cell r="BT117" t="str">
            <v>DFID - Pakistan</v>
          </cell>
          <cell r="BU117" t="str">
            <v>Department for International Development</v>
          </cell>
          <cell r="BV117" t="str">
            <v>VXX</v>
          </cell>
        </row>
        <row r="118">
          <cell r="A118" t="str">
            <v>38205</v>
          </cell>
          <cell r="B118" t="str">
            <v>0050Y000002G2LXQA0</v>
          </cell>
          <cell r="C118" t="b">
            <v>0</v>
          </cell>
          <cell r="D118" t="str">
            <v>Adoption and revenue models for clean off-grid energy in Rwanda</v>
          </cell>
          <cell r="E118">
            <v>43534.638020833336</v>
          </cell>
          <cell r="F118" t="str">
            <v>0050Y000002G2LXQA0</v>
          </cell>
          <cell r="G118">
            <v>43609.998483796298</v>
          </cell>
          <cell r="H118" t="str">
            <v>0050Y000002G2VOQA0</v>
          </cell>
          <cell r="I118">
            <v>43609.998483796298</v>
          </cell>
          <cell r="K118">
            <v>43566.397511574076</v>
          </cell>
          <cell r="L118">
            <v>43566.397511574076</v>
          </cell>
          <cell r="N118" t="str">
            <v>-VRWA</v>
          </cell>
          <cell r="O118" t="str">
            <v>-38205</v>
          </cell>
          <cell r="S118" t="b">
            <v>0</v>
          </cell>
          <cell r="T118" t="str">
            <v>0031v0000202LsFAAU</v>
          </cell>
          <cell r="U118" t="str">
            <v>0031v0000202M1jAAE</v>
          </cell>
          <cell r="V118" t="str">
            <v>0031v0000202M1lAAE</v>
          </cell>
          <cell r="W118" t="str">
            <v>2</v>
          </cell>
          <cell r="X118" t="b">
            <v>0</v>
          </cell>
          <cell r="Y118" t="str">
            <v>0031v0000202LizAAE</v>
          </cell>
          <cell r="AA118">
            <v>10000</v>
          </cell>
          <cell r="AB118">
            <v>43100</v>
          </cell>
          <cell r="AE118" t="str">
            <v>Adoption and revenue models for clean off-grid energy in Rwanda</v>
          </cell>
          <cell r="AF118" t="str">
            <v>CB</v>
          </cell>
          <cell r="AG118" t="str">
            <v>a1R1v00000AduMVEAZ</v>
          </cell>
          <cell r="AK118" t="str">
            <v>0031v0000202LVIAA2</v>
          </cell>
          <cell r="AL118" t="b">
            <v>0</v>
          </cell>
          <cell r="AM118" t="str">
            <v>Energy</v>
          </cell>
          <cell r="AN118" t="str">
            <v>Energy</v>
          </cell>
          <cell r="AO118" t="str">
            <v>38205</v>
          </cell>
          <cell r="AP118">
            <v>10000</v>
          </cell>
          <cell r="AQ118">
            <v>43100</v>
          </cell>
          <cell r="AS118" t="str">
            <v>Phase II</v>
          </cell>
          <cell r="AT118" t="str">
            <v>Energy Access and Quality</v>
          </cell>
          <cell r="AU118" t="str">
            <v>Energy</v>
          </cell>
          <cell r="AV118" t="str">
            <v>Country Programme</v>
          </cell>
          <cell r="AW118" t="str">
            <v>Prospective</v>
          </cell>
          <cell r="AY118" t="str">
            <v>Rwanda needs to move from using kerosene to electricity. Nuru&amp;#39;s business model is designed to promote sustainable livelihoods in villages by putting in place a network of local entrepreneurs (typically women). This project aims to: 1) understand how to sustainably scale up an innovative revenue model for off-grid renewable energy, 2) identify how different pricing strategies affect consumers&amp;#39; adoption and use of clean energy, and 3) assess the impacts of the product on local communities. The Rwandan government wishes to better understand the impact of off-grid energy sources to improve it&amp;#39;s targeting of grid roll-outs and to determine appropriate budget allocations to on vs off-grid; the results of this programme should speak to this. The government also wants to understand how to improve uptake of promising off-grid technologies, and this project should inform it&amp;#39;s extension and sensitisation work.</v>
          </cell>
          <cell r="AZ118">
            <v>1</v>
          </cell>
          <cell r="BA118" t="str">
            <v>a1P1v000003d3JLEAY</v>
          </cell>
          <cell r="BB118">
            <v>36</v>
          </cell>
          <cell r="BC118" t="str">
            <v>a1V1v0000036Ra3EAE</v>
          </cell>
          <cell r="BD118">
            <v>42005</v>
          </cell>
          <cell r="BH118" t="b">
            <v>0</v>
          </cell>
          <cell r="BJ118">
            <v>0</v>
          </cell>
          <cell r="BM118" t="str">
            <v>Country Project Proposal</v>
          </cell>
          <cell r="BN118" t="str">
            <v>0TO1v000000LY7gGAG</v>
          </cell>
          <cell r="BO118">
            <v>1</v>
          </cell>
          <cell r="BP118" t="str">
            <v>0051v0000054bXkAAI</v>
          </cell>
          <cell r="BQ118" t="str">
            <v>DFID - Rwanda</v>
          </cell>
          <cell r="BR118" t="str">
            <v>0011v000020m1FXAAY</v>
          </cell>
          <cell r="BS118" t="str">
            <v>Country Programme</v>
          </cell>
          <cell r="BT118" t="str">
            <v>DFID - Rwanda</v>
          </cell>
          <cell r="BU118" t="str">
            <v>Department for International Development</v>
          </cell>
          <cell r="BV118" t="str">
            <v>VXX</v>
          </cell>
        </row>
        <row r="119">
          <cell r="A119" t="str">
            <v>38301</v>
          </cell>
          <cell r="B119" t="str">
            <v>0050Y000002G2LXQA0</v>
          </cell>
          <cell r="C119" t="b">
            <v>0</v>
          </cell>
          <cell r="D119" t="str">
            <v>The impacts of an innovative audit strategy on the amount and incidence of retai</v>
          </cell>
          <cell r="E119">
            <v>43523.476412037038</v>
          </cell>
          <cell r="F119" t="str">
            <v>0050Y000002G2LXQA0</v>
          </cell>
          <cell r="G119">
            <v>43609.998472222222</v>
          </cell>
          <cell r="H119" t="str">
            <v>0050Y000002G2VOQA0</v>
          </cell>
          <cell r="I119">
            <v>43609.998472222222</v>
          </cell>
          <cell r="K119">
            <v>43585.473738425928</v>
          </cell>
          <cell r="L119">
            <v>43585.473738425928</v>
          </cell>
          <cell r="N119" t="str">
            <v>-VRWA</v>
          </cell>
          <cell r="O119" t="str">
            <v>-38301</v>
          </cell>
          <cell r="S119" t="b">
            <v>0</v>
          </cell>
          <cell r="T119" t="str">
            <v>0031v0000202LyQAAU</v>
          </cell>
          <cell r="U119" t="str">
            <v>0031v0000202M1jAAE</v>
          </cell>
          <cell r="V119" t="str">
            <v>0031v0000202M1lAAE</v>
          </cell>
          <cell r="W119" t="str">
            <v>3</v>
          </cell>
          <cell r="X119" t="b">
            <v>0</v>
          </cell>
          <cell r="Y119" t="str">
            <v>0031v0000202LizAAE</v>
          </cell>
          <cell r="AA119">
            <v>154090.57999999999</v>
          </cell>
          <cell r="AB119">
            <v>42947</v>
          </cell>
          <cell r="AE119" t="str">
            <v>The impacts of an innovative audit strategy on the amount and incidence of retail tax evasion: Mystery shoppers and electronic billing machines</v>
          </cell>
          <cell r="AF119" t="str">
            <v>CB</v>
          </cell>
          <cell r="AG119" t="str">
            <v>a1R1v00000AduMVEAZ</v>
          </cell>
          <cell r="AK119" t="str">
            <v>0031v0000202LL6AAM</v>
          </cell>
          <cell r="AL119" t="b">
            <v>0</v>
          </cell>
          <cell r="AM119" t="str">
            <v>State - State Capabilities</v>
          </cell>
          <cell r="AN119" t="str">
            <v>State Effectiveness</v>
          </cell>
          <cell r="AP119">
            <v>160629.41</v>
          </cell>
          <cell r="AQ119">
            <v>42947</v>
          </cell>
          <cell r="AS119" t="str">
            <v>Phase II</v>
          </cell>
          <cell r="AT119" t="str">
            <v>Public Finance and Taxation</v>
          </cell>
          <cell r="AU119" t="str">
            <v>State Effectiveness</v>
          </cell>
          <cell r="AV119" t="str">
            <v>Country Programme</v>
          </cell>
          <cell r="AW119" t="str">
            <v>Ongoing</v>
          </cell>
          <cell r="AY119" t="str">
            <v>How the government can raise domestic revenues, particularly in the presence of widespread tax evasion, is a key economic development question. This project will investigate the impacts of a new tax enforcement strategy that aims to reduce tax evasion by SMES. Rwanda has recently mandated VAT-registered busiensses to use certified electronic billing machines (EBMs). This randomised controlled trial would examine the effects of a “mystery shopper” audit on Kigali-based firms’ compliance with VAT and EBM regulations. It will also examine the effects of VAT (and EBM) compliance on prices: how far does tax compliance harm consumers, versus firms, and might this explain weak consumer policing?</v>
          </cell>
          <cell r="AZ119">
            <v>42058</v>
          </cell>
          <cell r="BA119" t="str">
            <v>a1P1v000003d3JLEAY</v>
          </cell>
          <cell r="BB119">
            <v>25</v>
          </cell>
          <cell r="BC119" t="str">
            <v>a1V1v0000036QRFEA2</v>
          </cell>
          <cell r="BD119">
            <v>42186</v>
          </cell>
          <cell r="BH119" t="b">
            <v>0</v>
          </cell>
          <cell r="BJ119">
            <v>155479.85999999999</v>
          </cell>
          <cell r="BM119" t="str">
            <v>Country Project Proposal</v>
          </cell>
          <cell r="BN119" t="str">
            <v>0TO1v000000LVtjGAG</v>
          </cell>
          <cell r="BO119">
            <v>1</v>
          </cell>
          <cell r="BP119" t="str">
            <v>0051v0000054bXkAAI</v>
          </cell>
          <cell r="BQ119" t="str">
            <v>DFID - Rwanda</v>
          </cell>
          <cell r="BR119" t="str">
            <v>0011v000020m1FXAAY</v>
          </cell>
          <cell r="BS119" t="str">
            <v>Country Programme</v>
          </cell>
          <cell r="BT119" t="str">
            <v>DFID - Rwanda</v>
          </cell>
          <cell r="BU119" t="str">
            <v>Department for International Development</v>
          </cell>
          <cell r="BV119" t="str">
            <v>VXX</v>
          </cell>
        </row>
        <row r="120">
          <cell r="A120" t="str">
            <v>38304</v>
          </cell>
          <cell r="B120" t="str">
            <v>0050Y000002G2LXQA0</v>
          </cell>
          <cell r="C120" t="b">
            <v>0</v>
          </cell>
          <cell r="D120" t="str">
            <v>Learning Evidence Advisory Panel (LEAP)</v>
          </cell>
          <cell r="E120">
            <v>43534.638020833336</v>
          </cell>
          <cell r="F120" t="str">
            <v>0050Y000002G2LXQA0</v>
          </cell>
          <cell r="G120">
            <v>43609.998483796298</v>
          </cell>
          <cell r="H120" t="str">
            <v>0050Y000002G2VOQA0</v>
          </cell>
          <cell r="I120">
            <v>43609.998483796298</v>
          </cell>
          <cell r="N120" t="str">
            <v>-VRWA</v>
          </cell>
          <cell r="O120" t="str">
            <v>-38304</v>
          </cell>
          <cell r="S120" t="b">
            <v>0</v>
          </cell>
          <cell r="T120" t="str">
            <v>0031v0000202LynAAE</v>
          </cell>
          <cell r="U120" t="str">
            <v>0031v0000202M1jAAE</v>
          </cell>
          <cell r="V120" t="str">
            <v>0031v0000202M1lAAE</v>
          </cell>
          <cell r="X120" t="b">
            <v>0</v>
          </cell>
          <cell r="Y120" t="str">
            <v>0031v0000202LizAAE</v>
          </cell>
          <cell r="AA120">
            <v>14600</v>
          </cell>
          <cell r="AB120">
            <v>42582</v>
          </cell>
          <cell r="AE120" t="str">
            <v>Learning Evidence Advisory Panel (LEAP)</v>
          </cell>
          <cell r="AF120" t="str">
            <v>SPF</v>
          </cell>
          <cell r="AG120" t="str">
            <v>a1R1v00000AduMVEAZ</v>
          </cell>
          <cell r="AK120" t="str">
            <v>0031v0000202LL6AAM</v>
          </cell>
          <cell r="AL120" t="b">
            <v>0</v>
          </cell>
          <cell r="AM120" t="str">
            <v>State - State Capabilities</v>
          </cell>
          <cell r="AN120" t="str">
            <v>State Effectiveness</v>
          </cell>
          <cell r="AO120" t="str">
            <v>38304</v>
          </cell>
          <cell r="AP120">
            <v>14600</v>
          </cell>
          <cell r="AQ120">
            <v>42582</v>
          </cell>
          <cell r="AS120" t="str">
            <v>Phase II</v>
          </cell>
          <cell r="AT120" t="str">
            <v>State Capabilities</v>
          </cell>
          <cell r="AU120" t="str">
            <v>State Effectiveness</v>
          </cell>
          <cell r="AV120" t="str">
            <v>Country Programme</v>
          </cell>
          <cell r="AW120" t="str">
            <v>Prospective</v>
          </cell>
          <cell r="AY120" t="str">
            <v>Rwanda is devising 16 new education policies to transform the quality of pre-school, primary, secondary and tertiary education. For each, what does international best practice say about the likely efficacy of the policy, and how can learning impacts be improved? How can the government establish effective monitoring and evaluation fro each final project to ensure that lessons are learned to inform future programming? This standing advisory panel of eight education expoerts is a high-value opportunity to contribute to cost-effective education policymaking and, ultimately, to improved human capital outcomes, economic productivity and growth in Rwanda.</v>
          </cell>
          <cell r="AZ120">
            <v>1</v>
          </cell>
          <cell r="BA120" t="str">
            <v>a1P1v000003d3JLEAY</v>
          </cell>
          <cell r="BB120">
            <v>13</v>
          </cell>
          <cell r="BC120" t="str">
            <v>a1V1v0000036Ra4EAE</v>
          </cell>
          <cell r="BD120">
            <v>42194</v>
          </cell>
          <cell r="BH120" t="b">
            <v>0</v>
          </cell>
          <cell r="BJ120">
            <v>1360</v>
          </cell>
          <cell r="BM120" t="str">
            <v>Small Projects Facility</v>
          </cell>
          <cell r="BN120" t="str">
            <v>0TO1v000000LY7hGAG</v>
          </cell>
          <cell r="BO120">
            <v>1</v>
          </cell>
          <cell r="BP120" t="str">
            <v>0051v0000054bXkAAI</v>
          </cell>
          <cell r="BQ120" t="str">
            <v>DFID - Rwanda</v>
          </cell>
          <cell r="BR120" t="str">
            <v>0011v000020m1FXAAY</v>
          </cell>
          <cell r="BS120" t="str">
            <v>Country Programme</v>
          </cell>
          <cell r="BT120" t="str">
            <v>DFID - Rwanda</v>
          </cell>
          <cell r="BU120" t="str">
            <v>Department for International Development</v>
          </cell>
          <cell r="BV120" t="str">
            <v>VXX</v>
          </cell>
        </row>
        <row r="121">
          <cell r="A121" t="str">
            <v>38315</v>
          </cell>
          <cell r="B121" t="str">
            <v>0050Y000002G2LXQA0</v>
          </cell>
          <cell r="C121" t="b">
            <v>0</v>
          </cell>
          <cell r="D121" t="str">
            <v>Revenue potential of a land tax for Kigali</v>
          </cell>
          <cell r="E121">
            <v>43523.476412037038</v>
          </cell>
          <cell r="F121" t="str">
            <v>0050Y000002G2LXQA0</v>
          </cell>
          <cell r="G121">
            <v>43609.998472222222</v>
          </cell>
          <cell r="H121" t="str">
            <v>0050Y000002G2VOQA0</v>
          </cell>
          <cell r="I121">
            <v>43609.998472222222</v>
          </cell>
          <cell r="K121">
            <v>43581.675416666665</v>
          </cell>
          <cell r="L121">
            <v>43581.675416666665</v>
          </cell>
          <cell r="N121" t="str">
            <v>-VRWA</v>
          </cell>
          <cell r="O121" t="str">
            <v>-38315</v>
          </cell>
          <cell r="S121" t="b">
            <v>0</v>
          </cell>
          <cell r="T121" t="str">
            <v>0031v0000202LynAAE</v>
          </cell>
          <cell r="U121" t="str">
            <v>0031v0000202M1jAAE</v>
          </cell>
          <cell r="V121" t="str">
            <v>0031v0000202M1lAAE</v>
          </cell>
          <cell r="X121" t="b">
            <v>0</v>
          </cell>
          <cell r="Y121" t="str">
            <v>0031v0000202LizAAE</v>
          </cell>
          <cell r="AA121">
            <v>11395</v>
          </cell>
          <cell r="AB121">
            <v>42613</v>
          </cell>
          <cell r="AE121" t="str">
            <v>Revenue potential of a land tax for Kigali</v>
          </cell>
          <cell r="AF121" t="str">
            <v>SPF</v>
          </cell>
          <cell r="AG121" t="str">
            <v>a1R1v00000AduMVEAZ</v>
          </cell>
          <cell r="AK121" t="str">
            <v>0031v0000202LdJAAU</v>
          </cell>
          <cell r="AL121" t="b">
            <v>0</v>
          </cell>
          <cell r="AM121" t="str">
            <v>Cities</v>
          </cell>
          <cell r="AN121" t="str">
            <v>Cities</v>
          </cell>
          <cell r="AP121">
            <v>11395</v>
          </cell>
          <cell r="AQ121">
            <v>42613</v>
          </cell>
          <cell r="AS121" t="str">
            <v>Phase II</v>
          </cell>
          <cell r="AT121" t="str">
            <v>Financing and Governing Cities</v>
          </cell>
          <cell r="AU121" t="str">
            <v>Cities</v>
          </cell>
          <cell r="AV121" t="str">
            <v>Country Programme</v>
          </cell>
          <cell r="AW121" t="str">
            <v>Ongoing</v>
          </cell>
          <cell r="AY121" t="str">
            <v>Rwanda is currently revising their property tax law. To provide requested input on this draft property tax law, this project will use existing government data, triangulated with data from field work, to document and estimate the value of land across different areas of Kigali, drawing &amp;#39;ISO&amp;#39; lines for the city&amp;#39;s land. The PIs will use this data to estimate the revenue that an approximately 1% tax on the value of land could raise for the City of Kigali. The project will also explore any particularly important considerations for designing and implementing a land value tax.</v>
          </cell>
          <cell r="AZ121">
            <v>1</v>
          </cell>
          <cell r="BA121" t="str">
            <v>a1P1v000003d3JLEAY</v>
          </cell>
          <cell r="BB121">
            <v>7</v>
          </cell>
          <cell r="BC121" t="str">
            <v>a1V1v0000036QRGEA2</v>
          </cell>
          <cell r="BD121">
            <v>42396</v>
          </cell>
          <cell r="BH121" t="b">
            <v>0</v>
          </cell>
          <cell r="BJ121">
            <v>8768.68</v>
          </cell>
          <cell r="BM121" t="str">
            <v>Small Projects Facility</v>
          </cell>
          <cell r="BN121" t="str">
            <v>0TO1v000000LVtkGAG</v>
          </cell>
          <cell r="BO121">
            <v>1</v>
          </cell>
          <cell r="BP121" t="str">
            <v>0051v0000054bXkAAI</v>
          </cell>
          <cell r="BQ121" t="str">
            <v>DFID - Rwanda</v>
          </cell>
          <cell r="BR121" t="str">
            <v>0011v000020m1FXAAY</v>
          </cell>
          <cell r="BS121" t="str">
            <v>Country Programme</v>
          </cell>
          <cell r="BT121" t="str">
            <v>DFID - Rwanda</v>
          </cell>
          <cell r="BU121" t="str">
            <v>Department for International Development</v>
          </cell>
          <cell r="BV121" t="str">
            <v>VXX</v>
          </cell>
        </row>
        <row r="122">
          <cell r="A122" t="str">
            <v>38414</v>
          </cell>
          <cell r="B122" t="str">
            <v>0050Y000002G2LXQA0</v>
          </cell>
          <cell r="C122" t="b">
            <v>0</v>
          </cell>
          <cell r="D122" t="str">
            <v>Agriculture-related research and innovation for growth and poverty reduction in</v>
          </cell>
          <cell r="E122">
            <v>43523.476412037038</v>
          </cell>
          <cell r="F122" t="str">
            <v>0050Y000002G2LXQA0</v>
          </cell>
          <cell r="G122">
            <v>43609.998472222222</v>
          </cell>
          <cell r="H122" t="str">
            <v>0050Y000002G2VOQA0</v>
          </cell>
          <cell r="I122">
            <v>43609.998472222222</v>
          </cell>
          <cell r="N122" t="str">
            <v>-VRWA</v>
          </cell>
          <cell r="O122" t="str">
            <v>-38414</v>
          </cell>
          <cell r="S122" t="b">
            <v>0</v>
          </cell>
          <cell r="T122" t="str">
            <v>0031v0000202LsFAAU</v>
          </cell>
          <cell r="U122" t="str">
            <v>0031v0000202M1jAAE</v>
          </cell>
          <cell r="V122" t="str">
            <v>0031v0000202M1lAAE</v>
          </cell>
          <cell r="W122" t="str">
            <v>6</v>
          </cell>
          <cell r="X122" t="b">
            <v>0</v>
          </cell>
          <cell r="Y122" t="str">
            <v>0031v0000202LizAAE</v>
          </cell>
          <cell r="AA122">
            <v>50037</v>
          </cell>
          <cell r="AB122">
            <v>43373</v>
          </cell>
          <cell r="AE122" t="str">
            <v>Agriculture-related research and innovation for growth and poverty reduction in Rwanda</v>
          </cell>
          <cell r="AF122" t="str">
            <v>CB</v>
          </cell>
          <cell r="AG122" t="str">
            <v>a1R1v00000AduMVEAZ</v>
          </cell>
          <cell r="AK122" t="str">
            <v>0031v0000202LkCAAU</v>
          </cell>
          <cell r="AL122" t="b">
            <v>0</v>
          </cell>
          <cell r="AM122" t="str">
            <v>Firms - Firm Capabilities</v>
          </cell>
          <cell r="AN122" t="str">
            <v>Firm Capabilities</v>
          </cell>
          <cell r="AP122">
            <v>50036.5</v>
          </cell>
          <cell r="AQ122">
            <v>43373</v>
          </cell>
          <cell r="AS122" t="str">
            <v>Phase II</v>
          </cell>
          <cell r="AT122" t="str">
            <v>Agriculture</v>
          </cell>
          <cell r="AU122" t="str">
            <v>Firm Capabilities</v>
          </cell>
          <cell r="AV122" t="str">
            <v>Country Programme</v>
          </cell>
          <cell r="AW122" t="str">
            <v>Ongoing</v>
          </cell>
          <cell r="AY122" t="str">
            <v>Agricultural productivity growth plays an important role in achieving sustainable pro-poor growth in Rwanda. The impacts of productivity improvements on the poor are complex, depending on the extent to which poor people participate in the production of food, the way they affect factor returns, and their impacts on commodity prices. Without a clear understanding of these impacts, it is difficult to evaluate the impacts of investments in R&amp;amp;D on poverty reduction, and increases in national output and exports.This project will identify the characteristics of the poor and their relationship to the agricultural sector in Rwanda, and will consider the implications of increases in productivity on the quality of infrastructure and processing and marketing. The analysis will allow investigation into existing and potential value chains in Rwanda.</v>
          </cell>
          <cell r="AZ122">
            <v>42811</v>
          </cell>
          <cell r="BA122" t="str">
            <v>a1P1v000003d3JLEAY</v>
          </cell>
          <cell r="BB122">
            <v>16</v>
          </cell>
          <cell r="BC122" t="str">
            <v>a1V1v0000036QRHEA2</v>
          </cell>
          <cell r="BD122">
            <v>42901</v>
          </cell>
          <cell r="BH122" t="b">
            <v>0</v>
          </cell>
          <cell r="BJ122">
            <v>40029</v>
          </cell>
          <cell r="BM122" t="str">
            <v>Country Project Proposal</v>
          </cell>
          <cell r="BN122" t="str">
            <v>0TO1v000000LVtlGAG</v>
          </cell>
          <cell r="BO122">
            <v>1</v>
          </cell>
          <cell r="BP122" t="str">
            <v>0051v0000054bXkAAI</v>
          </cell>
          <cell r="BQ122" t="str">
            <v>DFID - Rwanda</v>
          </cell>
          <cell r="BR122" t="str">
            <v>0011v000020m1FXAAY</v>
          </cell>
          <cell r="BS122" t="str">
            <v>Country Programme</v>
          </cell>
          <cell r="BT122" t="str">
            <v>DFID - Rwanda</v>
          </cell>
          <cell r="BU122" t="str">
            <v>Department for International Development</v>
          </cell>
          <cell r="BV122" t="str">
            <v>VXX</v>
          </cell>
        </row>
        <row r="123">
          <cell r="A123" t="str">
            <v>38415</v>
          </cell>
          <cell r="B123" t="str">
            <v>0050Y000002G2LXQA0</v>
          </cell>
          <cell r="C123" t="b">
            <v>0</v>
          </cell>
          <cell r="D123" t="str">
            <v>Economic geography of Rwandan cities</v>
          </cell>
          <cell r="E123">
            <v>43523.476412037038</v>
          </cell>
          <cell r="F123" t="str">
            <v>0050Y000002G2LXQA0</v>
          </cell>
          <cell r="G123">
            <v>43609.998472222222</v>
          </cell>
          <cell r="H123" t="str">
            <v>0050Y000002G2VOQA0</v>
          </cell>
          <cell r="I123">
            <v>43609.998472222222</v>
          </cell>
          <cell r="N123" t="str">
            <v>-VRWA</v>
          </cell>
          <cell r="O123" t="str">
            <v>-38415</v>
          </cell>
          <cell r="S123" t="b">
            <v>0</v>
          </cell>
          <cell r="T123" t="str">
            <v>0031v0000202LynAAE</v>
          </cell>
          <cell r="U123" t="str">
            <v>0031v0000202M1jAAE</v>
          </cell>
          <cell r="V123" t="str">
            <v>0031v0000202M1lAAE</v>
          </cell>
          <cell r="W123" t="str">
            <v>6</v>
          </cell>
          <cell r="X123" t="b">
            <v>0</v>
          </cell>
          <cell r="Y123" t="str">
            <v>0031v0000202LizAAE</v>
          </cell>
          <cell r="Z123" t="str">
            <v>economists_rwanda@theigc.org</v>
          </cell>
          <cell r="AA123">
            <v>29972</v>
          </cell>
          <cell r="AB123">
            <v>43251</v>
          </cell>
          <cell r="AE123" t="str">
            <v>Economic geography of Rwandan cities</v>
          </cell>
          <cell r="AF123" t="str">
            <v>CB</v>
          </cell>
          <cell r="AG123" t="str">
            <v>a1R1v00000AduMVEAZ</v>
          </cell>
          <cell r="AK123" t="str">
            <v>0031v0000202LQWAA2</v>
          </cell>
          <cell r="AL123" t="b">
            <v>0</v>
          </cell>
          <cell r="AM123" t="str">
            <v>Cities</v>
          </cell>
          <cell r="AN123" t="str">
            <v>Cities</v>
          </cell>
          <cell r="AP123">
            <v>29972</v>
          </cell>
          <cell r="AQ123">
            <v>43251</v>
          </cell>
          <cell r="AS123" t="str">
            <v>Phase II</v>
          </cell>
          <cell r="AT123" t="str">
            <v>Agglomeration</v>
          </cell>
          <cell r="AU123" t="str">
            <v>Cities</v>
          </cell>
          <cell r="AV123" t="str">
            <v>Country Programme</v>
          </cell>
          <cell r="AW123" t="str">
            <v>Ongoing</v>
          </cell>
          <cell r="AY123" t="str">
            <v>This project aims to understand the industrial landscape of secondary cities in Rwanda and to map the complex relationship between industries, suppliers and customers at a city- and regional-level. This inter-disciplinary research project combines a number of methodologies from different fields, including network analysis, complexity mapping, and input-output analysis to understand the dynamics of inter- and intra-regional trade in Rwnda. The research will fill gaps in Rwanda&amp;#39;s current industrial and economic policy as it pertains to ensuring equity and efficiency across regions. Insights from this project will be used for the purposes of increasing efficiency between industries by highlighting economic and geographic linkages.</v>
          </cell>
          <cell r="AZ123">
            <v>42811</v>
          </cell>
          <cell r="BA123" t="str">
            <v>a1P1v000003d3JLEAY</v>
          </cell>
          <cell r="BB123">
            <v>13</v>
          </cell>
          <cell r="BC123" t="str">
            <v>a1V1v0000036QRIEA2</v>
          </cell>
          <cell r="BD123">
            <v>42856</v>
          </cell>
          <cell r="BH123" t="b">
            <v>0</v>
          </cell>
          <cell r="BJ123">
            <v>29972</v>
          </cell>
          <cell r="BM123" t="str">
            <v>Country Project Proposal</v>
          </cell>
          <cell r="BN123" t="str">
            <v>0TO1v000000LVtmGAG</v>
          </cell>
          <cell r="BO123">
            <v>1</v>
          </cell>
          <cell r="BP123" t="str">
            <v>0051v0000054bXkAAI</v>
          </cell>
          <cell r="BQ123" t="str">
            <v>DFID - Rwanda</v>
          </cell>
          <cell r="BR123" t="str">
            <v>0011v000020m1FXAAY</v>
          </cell>
          <cell r="BS123" t="str">
            <v>Country Programme</v>
          </cell>
          <cell r="BT123" t="str">
            <v>DFID - Rwanda</v>
          </cell>
          <cell r="BU123" t="str">
            <v>Department for International Development</v>
          </cell>
          <cell r="BV123" t="str">
            <v>VXX</v>
          </cell>
        </row>
        <row r="124">
          <cell r="A124" t="str">
            <v>38420</v>
          </cell>
          <cell r="B124" t="str">
            <v>0050Y000002G2LXQA0</v>
          </cell>
          <cell r="C124" t="b">
            <v>0</v>
          </cell>
          <cell r="D124" t="str">
            <v>State support for the Agricultural sector in the EAC</v>
          </cell>
          <cell r="E124">
            <v>43523.476412037038</v>
          </cell>
          <cell r="F124" t="str">
            <v>0050Y000002G2LXQA0</v>
          </cell>
          <cell r="G124">
            <v>43609.998472222222</v>
          </cell>
          <cell r="H124" t="str">
            <v>0050Y000002G2VOQA0</v>
          </cell>
          <cell r="I124">
            <v>43609.998472222222</v>
          </cell>
          <cell r="K124">
            <v>43564.66128472222</v>
          </cell>
          <cell r="L124">
            <v>43564.66128472222</v>
          </cell>
          <cell r="N124" t="str">
            <v>-VRWA</v>
          </cell>
          <cell r="O124" t="str">
            <v>-38420</v>
          </cell>
          <cell r="S124" t="b">
            <v>0</v>
          </cell>
          <cell r="T124" t="str">
            <v>0031v0000202LsFAAU</v>
          </cell>
          <cell r="U124" t="str">
            <v>0031v0000202M1jAAE</v>
          </cell>
          <cell r="V124" t="str">
            <v>0031v0000202M1lAAE</v>
          </cell>
          <cell r="X124" t="b">
            <v>0</v>
          </cell>
          <cell r="Y124" t="str">
            <v>0031v0000202LizAAE</v>
          </cell>
          <cell r="AA124">
            <v>12506</v>
          </cell>
          <cell r="AB124">
            <v>43251</v>
          </cell>
          <cell r="AE124" t="str">
            <v>State support for the Agricultural sector in the EAC</v>
          </cell>
          <cell r="AF124" t="str">
            <v>SPF</v>
          </cell>
          <cell r="AG124" t="str">
            <v>a1R1v00000AduMVEAZ</v>
          </cell>
          <cell r="AK124" t="str">
            <v>0031v0000202LsXAAU</v>
          </cell>
          <cell r="AL124" t="b">
            <v>0</v>
          </cell>
          <cell r="AM124" t="str">
            <v>Firms - Agriculture</v>
          </cell>
          <cell r="AN124" t="str">
            <v>Firm Capabilities</v>
          </cell>
          <cell r="AP124">
            <v>12506</v>
          </cell>
          <cell r="AQ124">
            <v>43251</v>
          </cell>
          <cell r="AS124" t="str">
            <v>Phase II</v>
          </cell>
          <cell r="AT124" t="str">
            <v>Agriculture</v>
          </cell>
          <cell r="AU124" t="str">
            <v>Firm Capabilities</v>
          </cell>
          <cell r="AV124" t="str">
            <v>Country Programme</v>
          </cell>
          <cell r="AW124" t="str">
            <v>Ongoing</v>
          </cell>
          <cell r="AZ124">
            <v>1</v>
          </cell>
          <cell r="BA124" t="str">
            <v>a1P1v000003d3JLEAY</v>
          </cell>
          <cell r="BB124">
            <v>7</v>
          </cell>
          <cell r="BC124" t="str">
            <v>a1V1v0000036QRJEA2</v>
          </cell>
          <cell r="BD124">
            <v>43053</v>
          </cell>
          <cell r="BH124" t="b">
            <v>0</v>
          </cell>
          <cell r="BJ124">
            <v>4300</v>
          </cell>
          <cell r="BM124" t="str">
            <v>Small Projects Facility</v>
          </cell>
          <cell r="BN124" t="str">
            <v>0TO1v000000LVtnGAG</v>
          </cell>
          <cell r="BO124">
            <v>1</v>
          </cell>
          <cell r="BP124" t="str">
            <v>0051v0000054bXkAAI</v>
          </cell>
          <cell r="BQ124" t="str">
            <v>DFID - Rwanda</v>
          </cell>
          <cell r="BR124" t="str">
            <v>0011v000020m1FXAAY</v>
          </cell>
          <cell r="BS124" t="str">
            <v>Country Programme</v>
          </cell>
          <cell r="BT124" t="str">
            <v>DFID - Rwanda</v>
          </cell>
          <cell r="BU124" t="str">
            <v>Department for International Development</v>
          </cell>
          <cell r="BV124" t="str">
            <v>VXX</v>
          </cell>
        </row>
        <row r="125">
          <cell r="A125" t="str">
            <v>38421</v>
          </cell>
          <cell r="B125" t="str">
            <v>0050Y000002G2LXQA0</v>
          </cell>
          <cell r="C125" t="b">
            <v>0</v>
          </cell>
          <cell r="D125" t="str">
            <v>Investor Performance and Tax Incentives</v>
          </cell>
          <cell r="E125">
            <v>43523.476412037038</v>
          </cell>
          <cell r="F125" t="str">
            <v>0050Y000002G2LXQA0</v>
          </cell>
          <cell r="G125">
            <v>43609.998472222222</v>
          </cell>
          <cell r="H125" t="str">
            <v>0050Y000002G2VOQA0</v>
          </cell>
          <cell r="I125">
            <v>43609.998472222222</v>
          </cell>
          <cell r="K125">
            <v>43581.676712962966</v>
          </cell>
          <cell r="L125">
            <v>43581.676712962966</v>
          </cell>
          <cell r="N125" t="str">
            <v>-VRWA</v>
          </cell>
          <cell r="O125" t="str">
            <v>-38421</v>
          </cell>
          <cell r="S125" t="b">
            <v>0</v>
          </cell>
          <cell r="T125" t="str">
            <v>0031v0000202LyQAAU</v>
          </cell>
          <cell r="U125" t="str">
            <v>0031v0000202M1jAAE</v>
          </cell>
          <cell r="V125" t="str">
            <v>0031v0000202M1lAAE</v>
          </cell>
          <cell r="X125" t="b">
            <v>0</v>
          </cell>
          <cell r="Y125" t="str">
            <v>0031v0000202LizAAE</v>
          </cell>
          <cell r="AA125">
            <v>14278</v>
          </cell>
          <cell r="AB125">
            <v>43190</v>
          </cell>
          <cell r="AE125" t="str">
            <v>Investor Performance and Tax Incentives</v>
          </cell>
          <cell r="AF125" t="str">
            <v>SPF</v>
          </cell>
          <cell r="AG125" t="str">
            <v>a1R1v00000AduMVEAZ</v>
          </cell>
          <cell r="AK125" t="str">
            <v>0031v0000202LsIAAU</v>
          </cell>
          <cell r="AL125" t="b">
            <v>0</v>
          </cell>
          <cell r="AM125" t="str">
            <v>Firms - Firm Capabilities</v>
          </cell>
          <cell r="AN125" t="str">
            <v>Firm Capabilities</v>
          </cell>
          <cell r="AP125">
            <v>14278</v>
          </cell>
          <cell r="AQ125">
            <v>43190</v>
          </cell>
          <cell r="AS125" t="str">
            <v>Phase II</v>
          </cell>
          <cell r="AT125" t="str">
            <v>Trade and Investment</v>
          </cell>
          <cell r="AU125" t="str">
            <v>Firm Capabilities</v>
          </cell>
          <cell r="AV125" t="str">
            <v>Country Programme</v>
          </cell>
          <cell r="AW125" t="str">
            <v>Ongoing</v>
          </cell>
          <cell r="AZ125">
            <v>1</v>
          </cell>
          <cell r="BA125" t="str">
            <v>a1P1v000003d3JLEAY</v>
          </cell>
          <cell r="BB125">
            <v>4</v>
          </cell>
          <cell r="BC125" t="str">
            <v>a1V1v0000036QRKEA2</v>
          </cell>
          <cell r="BD125">
            <v>43059</v>
          </cell>
          <cell r="BH125" t="b">
            <v>0</v>
          </cell>
          <cell r="BJ125">
            <v>10592</v>
          </cell>
          <cell r="BM125" t="str">
            <v>Small Projects Facility</v>
          </cell>
          <cell r="BN125" t="str">
            <v>0TO1v000000LVtoGAG</v>
          </cell>
          <cell r="BO125">
            <v>1</v>
          </cell>
          <cell r="BP125" t="str">
            <v>0051v0000054bXkAAI</v>
          </cell>
          <cell r="BQ125" t="str">
            <v>DFID - Rwanda</v>
          </cell>
          <cell r="BR125" t="str">
            <v>0011v000020m1FXAAY</v>
          </cell>
          <cell r="BS125" t="str">
            <v>Country Programme</v>
          </cell>
          <cell r="BT125" t="str">
            <v>DFID - Rwanda</v>
          </cell>
          <cell r="BU125" t="str">
            <v>Department for International Development</v>
          </cell>
          <cell r="BV125" t="str">
            <v>VXX</v>
          </cell>
        </row>
        <row r="126">
          <cell r="A126" t="str">
            <v>38422</v>
          </cell>
          <cell r="B126" t="str">
            <v>0050Y000002G2LXQA0</v>
          </cell>
          <cell r="C126" t="b">
            <v>0</v>
          </cell>
          <cell r="D126" t="str">
            <v>Support to the Rwanda Mining Board in revising the Mining Policy and Strategy</v>
          </cell>
          <cell r="E126">
            <v>43523.476412037038</v>
          </cell>
          <cell r="F126" t="str">
            <v>0050Y000002G2LXQA0</v>
          </cell>
          <cell r="G126">
            <v>43609.998472222222</v>
          </cell>
          <cell r="H126" t="str">
            <v>0050Y000002G2VOQA0</v>
          </cell>
          <cell r="I126">
            <v>43609.998472222222</v>
          </cell>
          <cell r="N126" t="str">
            <v>-VRWA</v>
          </cell>
          <cell r="O126" t="str">
            <v>-38422</v>
          </cell>
          <cell r="S126" t="b">
            <v>0</v>
          </cell>
          <cell r="T126" t="str">
            <v>0031v0000202LsFAAU</v>
          </cell>
          <cell r="U126" t="str">
            <v>0031v0000202M1jAAE</v>
          </cell>
          <cell r="V126" t="str">
            <v>0031v0000202M1lAAE</v>
          </cell>
          <cell r="X126" t="b">
            <v>0</v>
          </cell>
          <cell r="Y126" t="str">
            <v>0031v0000202LizAAE</v>
          </cell>
          <cell r="AA126">
            <v>12678</v>
          </cell>
          <cell r="AB126">
            <v>43465</v>
          </cell>
          <cell r="AE126" t="str">
            <v>Support to the Rwanda Mining Board in revising the Mining Policy and Strategy</v>
          </cell>
          <cell r="AF126" t="str">
            <v>SPF</v>
          </cell>
          <cell r="AG126" t="str">
            <v>a1R1v00000AduMVEAZ</v>
          </cell>
          <cell r="AK126" t="str">
            <v>0031v0000202LUmAAM</v>
          </cell>
          <cell r="AL126" t="b">
            <v>0</v>
          </cell>
          <cell r="AM126" t="str">
            <v>Firms - Firm Capabilities</v>
          </cell>
          <cell r="AN126" t="str">
            <v>Firm Capabilities</v>
          </cell>
          <cell r="AP126">
            <v>12678</v>
          </cell>
          <cell r="AQ126">
            <v>43465</v>
          </cell>
          <cell r="AS126" t="str">
            <v>Phase II</v>
          </cell>
          <cell r="AT126" t="str">
            <v>Small Firms and Entrepreneurs</v>
          </cell>
          <cell r="AU126" t="str">
            <v>Firm Capabilities</v>
          </cell>
          <cell r="AV126" t="str">
            <v>Country Programme</v>
          </cell>
          <cell r="AW126" t="str">
            <v>Ongoing</v>
          </cell>
          <cell r="AZ126">
            <v>1</v>
          </cell>
          <cell r="BA126" t="str">
            <v>a1P1v000003d3JLEAY</v>
          </cell>
          <cell r="BB126">
            <v>13</v>
          </cell>
          <cell r="BC126" t="str">
            <v>a1V1v0000036QRLEA2</v>
          </cell>
          <cell r="BD126">
            <v>43070</v>
          </cell>
          <cell r="BH126" t="b">
            <v>0</v>
          </cell>
          <cell r="BJ126">
            <v>8000</v>
          </cell>
          <cell r="BM126" t="str">
            <v>Small Projects Facility</v>
          </cell>
          <cell r="BN126" t="str">
            <v>0TO1v000000LVtpGAG</v>
          </cell>
          <cell r="BO126">
            <v>1</v>
          </cell>
          <cell r="BP126" t="str">
            <v>0051v0000054bXkAAI</v>
          </cell>
          <cell r="BQ126" t="str">
            <v>DFID - Rwanda</v>
          </cell>
          <cell r="BR126" t="str">
            <v>0011v000020m1FXAAY</v>
          </cell>
          <cell r="BS126" t="str">
            <v>Country Programme</v>
          </cell>
          <cell r="BT126" t="str">
            <v>DFID - Rwanda</v>
          </cell>
          <cell r="BU126" t="str">
            <v>Department for International Development</v>
          </cell>
          <cell r="BV126" t="str">
            <v>VXX</v>
          </cell>
        </row>
        <row r="127">
          <cell r="A127" t="str">
            <v>38428</v>
          </cell>
          <cell r="B127" t="str">
            <v>0050Y000002G2LXQA0</v>
          </cell>
          <cell r="C127" t="b">
            <v>0</v>
          </cell>
          <cell r="D127" t="str">
            <v>Commercial real estate market study, Rwanda</v>
          </cell>
          <cell r="E127">
            <v>43523.476412037038</v>
          </cell>
          <cell r="F127" t="str">
            <v>0050Y000002G2LXQA0</v>
          </cell>
          <cell r="G127">
            <v>43609.998472222222</v>
          </cell>
          <cell r="H127" t="str">
            <v>0050Y000002G2VOQA0</v>
          </cell>
          <cell r="I127">
            <v>43609.998472222222</v>
          </cell>
          <cell r="K127">
            <v>43581.585243055553</v>
          </cell>
          <cell r="L127">
            <v>43581.585243055553</v>
          </cell>
          <cell r="N127" t="str">
            <v>-VRWA</v>
          </cell>
          <cell r="O127" t="str">
            <v>-38428</v>
          </cell>
          <cell r="S127" t="b">
            <v>0</v>
          </cell>
          <cell r="T127" t="str">
            <v>0031v0000202LynAAE</v>
          </cell>
          <cell r="U127" t="str">
            <v>0031v0000202M1jAAE</v>
          </cell>
          <cell r="V127" t="str">
            <v>0031v0000202M1lAAE</v>
          </cell>
          <cell r="X127" t="b">
            <v>0</v>
          </cell>
          <cell r="Y127" t="str">
            <v>0031v0000202LizAAE</v>
          </cell>
          <cell r="AA127">
            <v>11440</v>
          </cell>
          <cell r="AB127">
            <v>43434</v>
          </cell>
          <cell r="AE127" t="str">
            <v>Commercial real estate market study, Rwanda</v>
          </cell>
          <cell r="AF127" t="str">
            <v>SPF</v>
          </cell>
          <cell r="AG127" t="str">
            <v>a1R1v00000AduMVEAZ</v>
          </cell>
          <cell r="AK127" t="str">
            <v>0031v0000202M0kAAE</v>
          </cell>
          <cell r="AL127" t="b">
            <v>0</v>
          </cell>
          <cell r="AM127" t="str">
            <v>Cities</v>
          </cell>
          <cell r="AN127" t="str">
            <v>Cities</v>
          </cell>
          <cell r="AP127">
            <v>11440</v>
          </cell>
          <cell r="AQ127">
            <v>43434</v>
          </cell>
          <cell r="AS127" t="str">
            <v>Phase II</v>
          </cell>
          <cell r="AT127" t="str">
            <v>Financing and Governing Cities</v>
          </cell>
          <cell r="AU127" t="str">
            <v>Cities</v>
          </cell>
          <cell r="AV127" t="str">
            <v>Country Programme</v>
          </cell>
          <cell r="AW127" t="str">
            <v>Ongoing</v>
          </cell>
          <cell r="AZ127">
            <v>1</v>
          </cell>
          <cell r="BA127" t="str">
            <v>a1P1v000003d3JLEAY</v>
          </cell>
          <cell r="BB127">
            <v>3</v>
          </cell>
          <cell r="BC127" t="str">
            <v>a1V1v0000036QRMEA2</v>
          </cell>
          <cell r="BD127">
            <v>43344</v>
          </cell>
          <cell r="BH127" t="b">
            <v>0</v>
          </cell>
          <cell r="BJ127">
            <v>8008</v>
          </cell>
          <cell r="BM127" t="str">
            <v>Small Projects Facility</v>
          </cell>
          <cell r="BN127" t="str">
            <v>0TO1v000000LVtqGAG</v>
          </cell>
          <cell r="BO127">
            <v>1</v>
          </cell>
          <cell r="BP127" t="str">
            <v>0051v0000054bXkAAI</v>
          </cell>
          <cell r="BQ127" t="str">
            <v>DFID - Rwanda</v>
          </cell>
          <cell r="BR127" t="str">
            <v>0011v000020m1FXAAY</v>
          </cell>
          <cell r="BS127" t="str">
            <v>Country Programme</v>
          </cell>
          <cell r="BT127" t="str">
            <v>DFID - Rwanda</v>
          </cell>
          <cell r="BU127" t="str">
            <v>Department for International Development</v>
          </cell>
          <cell r="BV127" t="str">
            <v>VXX</v>
          </cell>
        </row>
        <row r="128">
          <cell r="A128" t="str">
            <v>38429</v>
          </cell>
          <cell r="B128" t="str">
            <v>0050Y000002G2LXQA0</v>
          </cell>
          <cell r="C128" t="b">
            <v>0</v>
          </cell>
          <cell r="D128" t="str">
            <v>Housing Market Study for Kigali City, Rwanda</v>
          </cell>
          <cell r="E128">
            <v>43523.476412037038</v>
          </cell>
          <cell r="F128" t="str">
            <v>0050Y000002G2LXQA0</v>
          </cell>
          <cell r="G128">
            <v>43609.998472222222</v>
          </cell>
          <cell r="H128" t="str">
            <v>0050Y000002G2VOQA0</v>
          </cell>
          <cell r="I128">
            <v>43609.998472222222</v>
          </cell>
          <cell r="K128">
            <v>43584.499861111108</v>
          </cell>
          <cell r="L128">
            <v>43584.499861111108</v>
          </cell>
          <cell r="N128" t="str">
            <v>-VRWA</v>
          </cell>
          <cell r="O128" t="str">
            <v>-38429</v>
          </cell>
          <cell r="S128" t="b">
            <v>0</v>
          </cell>
          <cell r="T128" t="str">
            <v>0031v0000202LynAAE</v>
          </cell>
          <cell r="U128" t="str">
            <v>0031v0000202M1jAAE</v>
          </cell>
          <cell r="V128" t="str">
            <v>0031v0000202M1lAAE</v>
          </cell>
          <cell r="X128" t="b">
            <v>0</v>
          </cell>
          <cell r="Y128" t="str">
            <v>0031v0000202LizAAE</v>
          </cell>
          <cell r="AA128">
            <v>15108</v>
          </cell>
          <cell r="AB128">
            <v>43434</v>
          </cell>
          <cell r="AE128" t="str">
            <v>Housing Market Study for Kigali City, Rwanda</v>
          </cell>
          <cell r="AF128" t="str">
            <v>SPF</v>
          </cell>
          <cell r="AG128" t="str">
            <v>a1R1v00000AduMVEAZ</v>
          </cell>
          <cell r="AK128" t="str">
            <v>0031v0000202M0kAAE</v>
          </cell>
          <cell r="AL128" t="b">
            <v>0</v>
          </cell>
          <cell r="AM128" t="str">
            <v>Cities</v>
          </cell>
          <cell r="AN128" t="str">
            <v>Cities</v>
          </cell>
          <cell r="AP128">
            <v>15108</v>
          </cell>
          <cell r="AQ128">
            <v>43434</v>
          </cell>
          <cell r="AS128" t="str">
            <v>Phase II</v>
          </cell>
          <cell r="AT128" t="str">
            <v>Housing and Land Use</v>
          </cell>
          <cell r="AU128" t="str">
            <v>Cities</v>
          </cell>
          <cell r="AV128" t="str">
            <v>Country Programme</v>
          </cell>
          <cell r="AW128" t="str">
            <v>Ongoing</v>
          </cell>
          <cell r="AZ128">
            <v>1</v>
          </cell>
          <cell r="BA128" t="str">
            <v>a1P1v000003d3JLEAY</v>
          </cell>
          <cell r="BB128">
            <v>3</v>
          </cell>
          <cell r="BC128" t="str">
            <v>a1V1v0000036QRNEA2</v>
          </cell>
          <cell r="BD128">
            <v>43344</v>
          </cell>
          <cell r="BH128" t="b">
            <v>0</v>
          </cell>
          <cell r="BJ128">
            <v>14608</v>
          </cell>
          <cell r="BM128" t="str">
            <v>Small Projects Facility</v>
          </cell>
          <cell r="BN128" t="str">
            <v>0TO1v000000LVtrGAG</v>
          </cell>
          <cell r="BO128">
            <v>1</v>
          </cell>
          <cell r="BP128" t="str">
            <v>0051v0000054bXkAAI</v>
          </cell>
          <cell r="BQ128" t="str">
            <v>DFID - Rwanda</v>
          </cell>
          <cell r="BR128" t="str">
            <v>0011v000020m1FXAAY</v>
          </cell>
          <cell r="BS128" t="str">
            <v>Country Programme</v>
          </cell>
          <cell r="BT128" t="str">
            <v>DFID - Rwanda</v>
          </cell>
          <cell r="BU128" t="str">
            <v>Department for International Development</v>
          </cell>
          <cell r="BV128" t="str">
            <v>VXX</v>
          </cell>
        </row>
        <row r="129">
          <cell r="A129" t="str">
            <v>38430</v>
          </cell>
          <cell r="B129" t="str">
            <v>0050Y000002G2LXQA0</v>
          </cell>
          <cell r="C129" t="b">
            <v>0</v>
          </cell>
          <cell r="D129" t="str">
            <v>Digital Information Channels in the Rwandan Potato Value Chain</v>
          </cell>
          <cell r="E129">
            <v>43525.457928240743</v>
          </cell>
          <cell r="F129" t="str">
            <v>0050Y000002G2LXQA0</v>
          </cell>
          <cell r="G129">
            <v>43609.998483796298</v>
          </cell>
          <cell r="H129" t="str">
            <v>0050Y000002G2VOQA0</v>
          </cell>
          <cell r="I129">
            <v>43609.998483796298</v>
          </cell>
          <cell r="N129" t="str">
            <v>-VRWA</v>
          </cell>
          <cell r="O129" t="str">
            <v>-38430</v>
          </cell>
          <cell r="S129" t="b">
            <v>0</v>
          </cell>
          <cell r="T129" t="str">
            <v>0031v0000202LsFAAU</v>
          </cell>
          <cell r="U129" t="str">
            <v>0031v0000202M1jAAE</v>
          </cell>
          <cell r="V129" t="str">
            <v>0031v0000202M1lAAE</v>
          </cell>
          <cell r="W129" t="str">
            <v>S18</v>
          </cell>
          <cell r="X129" t="b">
            <v>0</v>
          </cell>
          <cell r="Y129" t="str">
            <v>0031v0000202LizAAE</v>
          </cell>
          <cell r="AA129">
            <v>48302</v>
          </cell>
          <cell r="AB129">
            <v>43646</v>
          </cell>
          <cell r="AE129" t="str">
            <v>Digital Information Channels in the Rwandan Potato Value Chain</v>
          </cell>
          <cell r="AF129" t="str">
            <v>CB</v>
          </cell>
          <cell r="AG129" t="str">
            <v>a1R1v00000AduMVEAZ</v>
          </cell>
          <cell r="AK129" t="str">
            <v>0031v0000202LiJAAU</v>
          </cell>
          <cell r="AL129" t="b">
            <v>0</v>
          </cell>
          <cell r="AM129" t="str">
            <v>Firms - Firm Capabilities</v>
          </cell>
          <cell r="AN129" t="str">
            <v>Firm Capabilities</v>
          </cell>
          <cell r="AO129" t="str">
            <v>38430</v>
          </cell>
          <cell r="AP129">
            <v>48302</v>
          </cell>
          <cell r="AS129" t="str">
            <v>Phase II</v>
          </cell>
          <cell r="AT129" t="str">
            <v>Agriculture</v>
          </cell>
          <cell r="AU129" t="str">
            <v>Firm Capabilities</v>
          </cell>
          <cell r="AV129" t="str">
            <v>Country Programme</v>
          </cell>
          <cell r="AW129" t="str">
            <v>Ongoing</v>
          </cell>
          <cell r="AY129" t="str">
            <v>We propose to study the introduction of a sophisticated digital platform into the Rwandan Irish Potato (IP) value chain that will enable the digitization of all market sales and complex forms of communications between growers, agronomic experts and buyers. The platform utilizes the N-Frnds USSD-based technology, which enables functionality usually designed for smart phones to be usable on feature phones, including the formation of simple social networks, with only minimal cellular network access (without need for mobile data). Growers registered in the platform will be able to search an “online” database of agronomic and market information on demand, interactively “chat” with experts, market officials and peers, and observe records of all of their past sales. From a research point of view, the ability to observe administrative data on all market sales and the textual content and user activities of all such communication offers an opportunity for experimental evaluations of the impacts of novel forms of informational interventions on key practices and market sales. Of particular interest is the ability to experimentally seed or form digital social networks of various kinds and evaluate the impacts on informational flows and market outcomes.</v>
          </cell>
          <cell r="AZ129">
            <v>43411</v>
          </cell>
          <cell r="BA129" t="str">
            <v>a1P1v000003d3JLEAY</v>
          </cell>
          <cell r="BB129">
            <v>6</v>
          </cell>
          <cell r="BC129" t="str">
            <v>a1V1v0000036QfgEAE</v>
          </cell>
          <cell r="BD129">
            <v>43466</v>
          </cell>
          <cell r="BH129" t="b">
            <v>0</v>
          </cell>
          <cell r="BJ129">
            <v>0</v>
          </cell>
          <cell r="BM129" t="str">
            <v>Country Project Proposal</v>
          </cell>
          <cell r="BN129" t="str">
            <v>0TO1v000000LVtsGAG</v>
          </cell>
          <cell r="BO129">
            <v>1</v>
          </cell>
          <cell r="BP129" t="str">
            <v>0051v0000054bXkAAI</v>
          </cell>
          <cell r="BQ129" t="str">
            <v>DFID - Rwanda</v>
          </cell>
          <cell r="BR129" t="str">
            <v>0011v000020m1FXAAY</v>
          </cell>
          <cell r="BS129" t="str">
            <v>Country Programme</v>
          </cell>
          <cell r="BT129" t="str">
            <v>DFID - Rwanda</v>
          </cell>
          <cell r="BU129" t="str">
            <v>Department for International Development</v>
          </cell>
          <cell r="BV129" t="str">
            <v>VXX</v>
          </cell>
        </row>
        <row r="130">
          <cell r="A130" t="str">
            <v>38431</v>
          </cell>
          <cell r="B130" t="str">
            <v>0050Y000002G2LXQA0</v>
          </cell>
          <cell r="C130" t="b">
            <v>0</v>
          </cell>
          <cell r="D130" t="str">
            <v>Prices, Firm-to-Firm Trade, and Import Substitution in Rwanda</v>
          </cell>
          <cell r="E130">
            <v>43525.457928240743</v>
          </cell>
          <cell r="F130" t="str">
            <v>0050Y000002G2LXQA0</v>
          </cell>
          <cell r="G130">
            <v>43609.998483796298</v>
          </cell>
          <cell r="H130" t="str">
            <v>0050Y000002G2VOQA0</v>
          </cell>
          <cell r="I130">
            <v>43609.998483796298</v>
          </cell>
          <cell r="K130">
            <v>43602.756099537037</v>
          </cell>
          <cell r="L130">
            <v>43602.756099537037</v>
          </cell>
          <cell r="N130" t="str">
            <v>-VRWA</v>
          </cell>
          <cell r="O130" t="str">
            <v>-38431</v>
          </cell>
          <cell r="S130" t="b">
            <v>0</v>
          </cell>
          <cell r="T130" t="str">
            <v>0031v0000202LyQAAU</v>
          </cell>
          <cell r="U130" t="str">
            <v>0031v0000202M1jAAE</v>
          </cell>
          <cell r="V130" t="str">
            <v>0031v0000202M1lAAE</v>
          </cell>
          <cell r="W130" t="str">
            <v>S18</v>
          </cell>
          <cell r="X130" t="b">
            <v>0</v>
          </cell>
          <cell r="Y130" t="str">
            <v>0031v0000202LizAAE</v>
          </cell>
          <cell r="AA130">
            <v>39350</v>
          </cell>
          <cell r="AB130">
            <v>43646</v>
          </cell>
          <cell r="AE130" t="str">
            <v>Prices, Firm-to-Firm Trade, and Import Substitution in Rwanda</v>
          </cell>
          <cell r="AF130" t="str">
            <v>CB</v>
          </cell>
          <cell r="AG130" t="str">
            <v>a1R1v00000AduMVEAZ</v>
          </cell>
          <cell r="AK130" t="str">
            <v>0031v0000202LrJAAU</v>
          </cell>
          <cell r="AL130" t="b">
            <v>0</v>
          </cell>
          <cell r="AM130" t="str">
            <v>Firms - Firm Capabilities</v>
          </cell>
          <cell r="AN130" t="str">
            <v>Firm Capabilities</v>
          </cell>
          <cell r="AO130" t="str">
            <v>38431</v>
          </cell>
          <cell r="AP130">
            <v>39350</v>
          </cell>
          <cell r="AS130" t="str">
            <v>Phase II</v>
          </cell>
          <cell r="AT130" t="str">
            <v>Trade and Investment</v>
          </cell>
          <cell r="AU130" t="str">
            <v>Firm Capabilities</v>
          </cell>
          <cell r="AV130" t="str">
            <v>Country Programme</v>
          </cell>
          <cell r="AW130" t="str">
            <v>Ongoing</v>
          </cell>
          <cell r="AY130" t="str">
            <v>In developing countries, where domestic firms often lack the capabilites to efficiently produce intermediate goods, firms rely heavily on imported intermediate inputs for production. Reflecting this, there is now ample evidence that import prices of these intermediate goods have important consequences for production and profit margins of the domestic importers (e.g., De Loecker et al., 2016). What is less well known, however, is how import price changes influence the prices and production of upstream and downstream firms, and consequently the prices that final goods consumer faces.
We will tackle this question using a novel dataset in Rwanda, which includes receipt-level information on prices, quantity and products of firm-to-firm and firm-to-consumer transactions. The data is collected through the Electronic Billing Machines (EBM) installed in all establishments registered for VAT in Rwanda (IGC, 2018). Roll out of these machines begun in 2014 and the data is constantly being updated. We complement this novel dataset with the standard transaction-level customs data that captures import prices. The combined data allows us to study the interaction between import prices and domestic prices along the supply chain.
We ask this question in a policy relevant context: how has the rapid depreciation of the Rwandan Franc (2014-2017) affected the imported input prices and domestic prices through the supply chain? 
More concretely, our analysis proceeds in the following steps. First, we analyze the direct impacts of imported input price changes on importers’ output pricing, sales and mark-ups. Second, we analyze the importers’ input sourcing decisions, particularly to what extent firms substitute to existing and new domestic suppliers. Third, we analyze how the price changes pass-through to final goods suppliers along the supply chain using a quantitative trade model.</v>
          </cell>
          <cell r="AZ130">
            <v>43411</v>
          </cell>
          <cell r="BA130" t="str">
            <v>a1P1v000003d3JLEAY</v>
          </cell>
          <cell r="BB130">
            <v>9</v>
          </cell>
          <cell r="BC130" t="str">
            <v>a1V1v0000036QfhEAE</v>
          </cell>
          <cell r="BD130">
            <v>43374</v>
          </cell>
          <cell r="BH130" t="b">
            <v>0</v>
          </cell>
          <cell r="BJ130">
            <v>7630</v>
          </cell>
          <cell r="BM130" t="str">
            <v>Country Project Proposal</v>
          </cell>
          <cell r="BN130" t="str">
            <v>0TO1v000000LVttGAG</v>
          </cell>
          <cell r="BO130">
            <v>1</v>
          </cell>
          <cell r="BP130" t="str">
            <v>0051v0000054bXkAAI</v>
          </cell>
          <cell r="BQ130" t="str">
            <v>DFID - Rwanda</v>
          </cell>
          <cell r="BR130" t="str">
            <v>0011v000020m1FXAAY</v>
          </cell>
          <cell r="BS130" t="str">
            <v>Country Programme</v>
          </cell>
          <cell r="BT130" t="str">
            <v>DFID - Rwanda</v>
          </cell>
          <cell r="BU130" t="str">
            <v>Department for International Development</v>
          </cell>
          <cell r="BV130" t="str">
            <v>VXX</v>
          </cell>
        </row>
        <row r="131">
          <cell r="A131" t="str">
            <v>38432</v>
          </cell>
          <cell r="B131" t="str">
            <v>0050Y000002G2LXQA0</v>
          </cell>
          <cell r="C131" t="b">
            <v>0</v>
          </cell>
          <cell r="D131" t="str">
            <v>Understanding Demand for Electricity Among Rural Consumers using Pay as You Go S</v>
          </cell>
          <cell r="E131">
            <v>43523.476412037038</v>
          </cell>
          <cell r="F131" t="str">
            <v>0050Y000002G2LXQA0</v>
          </cell>
          <cell r="G131">
            <v>43609.998483796298</v>
          </cell>
          <cell r="H131" t="str">
            <v>0050Y000002G2VOQA0</v>
          </cell>
          <cell r="I131">
            <v>43609.998483796298</v>
          </cell>
          <cell r="K131">
            <v>43581.592766203707</v>
          </cell>
          <cell r="L131">
            <v>43581.592766203707</v>
          </cell>
          <cell r="N131" t="str">
            <v>-VRWA</v>
          </cell>
          <cell r="O131" t="str">
            <v>-38432</v>
          </cell>
          <cell r="S131" t="b">
            <v>0</v>
          </cell>
          <cell r="T131" t="str">
            <v>0031v0000202LsFAAU</v>
          </cell>
          <cell r="U131" t="str">
            <v>0031v0000202M1jAAE</v>
          </cell>
          <cell r="V131" t="str">
            <v>0031v0000202M1lAAE</v>
          </cell>
          <cell r="W131" t="str">
            <v>S18</v>
          </cell>
          <cell r="X131" t="b">
            <v>0</v>
          </cell>
          <cell r="Y131" t="str">
            <v>0031v0000202LizAAE</v>
          </cell>
          <cell r="AA131">
            <v>19674</v>
          </cell>
          <cell r="AB131">
            <v>43616</v>
          </cell>
          <cell r="AE131" t="str">
            <v>Understanding Demand for Electricity Among Rural Consumers using Pay as You Go Solar</v>
          </cell>
          <cell r="AF131" t="str">
            <v>CB</v>
          </cell>
          <cell r="AG131" t="str">
            <v>a1R1v00000AduMVEAZ</v>
          </cell>
          <cell r="AK131" t="str">
            <v>0031v0000202LWaAAM</v>
          </cell>
          <cell r="AL131" t="b">
            <v>0</v>
          </cell>
          <cell r="AM131" t="str">
            <v>Energy</v>
          </cell>
          <cell r="AN131" t="str">
            <v>Energy</v>
          </cell>
          <cell r="AP131">
            <v>19673.78</v>
          </cell>
          <cell r="AQ131">
            <v>43616</v>
          </cell>
          <cell r="AS131" t="str">
            <v>Phase II</v>
          </cell>
          <cell r="AT131" t="str">
            <v>Energy Access and Quality</v>
          </cell>
          <cell r="AU131" t="str">
            <v>Energy</v>
          </cell>
          <cell r="AV131" t="str">
            <v>Country Programme</v>
          </cell>
          <cell r="AW131" t="str">
            <v>Ongoing</v>
          </cell>
          <cell r="AY131" t="str">
            <v>What is the willingness to pay for reliable solar electricity among rural consumers in developing countries, and how responsive is demand to changes in the price of electricity? This question is particularly pressing in Rwanda, where the government’s rural electrification strategy relies on off-grid energy to achieve 100% electrification by 2020. I propose a randomized control trial (RCT) designed to shed light on demand for electricity among rural consumers in Rwanda as well as the welfare benefits of electrification.  The evidence that I provide will enable public and private sector stakeholders to design optimal strategies for rural electrification in Rwanda.</v>
          </cell>
          <cell r="AZ131">
            <v>43411</v>
          </cell>
          <cell r="BA131" t="str">
            <v>a1P1v000003d3JLEAY</v>
          </cell>
          <cell r="BB131">
            <v>7</v>
          </cell>
          <cell r="BC131" t="str">
            <v>a1V1v0000036QRYEA2</v>
          </cell>
          <cell r="BD131">
            <v>43405</v>
          </cell>
          <cell r="BH131" t="b">
            <v>0</v>
          </cell>
          <cell r="BJ131">
            <v>15739</v>
          </cell>
          <cell r="BM131" t="str">
            <v>Country Project Proposal</v>
          </cell>
          <cell r="BN131" t="str">
            <v>0TO1v000000LVtuGAG</v>
          </cell>
          <cell r="BO131">
            <v>1</v>
          </cell>
          <cell r="BP131" t="str">
            <v>0051v0000054bXkAAI</v>
          </cell>
          <cell r="BQ131" t="str">
            <v>DFID - Rwanda</v>
          </cell>
          <cell r="BR131" t="str">
            <v>0011v000020m1FXAAY</v>
          </cell>
          <cell r="BS131" t="str">
            <v>Country Programme</v>
          </cell>
          <cell r="BT131" t="str">
            <v>DFID - Rwanda</v>
          </cell>
          <cell r="BU131" t="str">
            <v>Department for International Development</v>
          </cell>
          <cell r="BV131" t="str">
            <v>VXX</v>
          </cell>
        </row>
        <row r="132">
          <cell r="A132" t="str">
            <v>38433</v>
          </cell>
          <cell r="B132" t="str">
            <v>0050Y000002G2LXQA0</v>
          </cell>
          <cell r="C132" t="b">
            <v>0</v>
          </cell>
          <cell r="D132" t="str">
            <v>Robert Buckley Scoping Visit to Kigali</v>
          </cell>
          <cell r="E132">
            <v>43523.476412037038</v>
          </cell>
          <cell r="F132" t="str">
            <v>0050Y000002G2LXQA0</v>
          </cell>
          <cell r="G132">
            <v>43609.998483796298</v>
          </cell>
          <cell r="H132" t="str">
            <v>0050Y000002G2VOQA0</v>
          </cell>
          <cell r="I132">
            <v>43609.998483796298</v>
          </cell>
          <cell r="K132">
            <v>43585.384085648147</v>
          </cell>
          <cell r="L132">
            <v>43585.384085648147</v>
          </cell>
          <cell r="N132" t="str">
            <v>-VRWA</v>
          </cell>
          <cell r="O132" t="str">
            <v>-38433</v>
          </cell>
          <cell r="S132" t="b">
            <v>0</v>
          </cell>
          <cell r="T132" t="str">
            <v>0031v0000202LynAAE</v>
          </cell>
          <cell r="U132" t="str">
            <v>0031v0000202M1jAAE</v>
          </cell>
          <cell r="V132" t="str">
            <v>0031v0000202M1lAAE</v>
          </cell>
          <cell r="X132" t="b">
            <v>0</v>
          </cell>
          <cell r="Y132" t="str">
            <v>0031v0000202LizAAE</v>
          </cell>
          <cell r="AA132">
            <v>9805</v>
          </cell>
          <cell r="AB132">
            <v>43524</v>
          </cell>
          <cell r="AE132" t="str">
            <v>Robert Buckley Scoping Visit to Kigali</v>
          </cell>
          <cell r="AF132" t="str">
            <v>SPF</v>
          </cell>
          <cell r="AG132" t="str">
            <v>a1R1v00000AduMVEAZ</v>
          </cell>
          <cell r="AK132" t="str">
            <v>0031v0000202LjJAAU</v>
          </cell>
          <cell r="AL132" t="b">
            <v>0</v>
          </cell>
          <cell r="AM132" t="str">
            <v>Cities</v>
          </cell>
          <cell r="AN132" t="str">
            <v>Cities</v>
          </cell>
          <cell r="AP132">
            <v>10066</v>
          </cell>
          <cell r="AQ132">
            <v>43524</v>
          </cell>
          <cell r="AS132" t="str">
            <v>Phase II</v>
          </cell>
          <cell r="AT132" t="str">
            <v>Housing and Land Use</v>
          </cell>
          <cell r="AU132" t="str">
            <v>Cities</v>
          </cell>
          <cell r="AV132" t="str">
            <v>Country Programme</v>
          </cell>
          <cell r="AW132" t="str">
            <v>Ongoing</v>
          </cell>
          <cell r="AZ132">
            <v>43489</v>
          </cell>
          <cell r="BA132" t="str">
            <v>a1P1v000003d3JLEAY</v>
          </cell>
          <cell r="BB132">
            <v>1</v>
          </cell>
          <cell r="BC132" t="str">
            <v>a1V1v0000036QRZEA2</v>
          </cell>
          <cell r="BD132">
            <v>43490</v>
          </cell>
          <cell r="BH132" t="b">
            <v>0</v>
          </cell>
          <cell r="BJ132">
            <v>11.69</v>
          </cell>
          <cell r="BM132" t="str">
            <v>Small Projects Facility</v>
          </cell>
          <cell r="BN132"/>
          <cell r="BO132">
            <v>1</v>
          </cell>
          <cell r="BP132" t="str">
            <v>0051v0000054bXkAAI</v>
          </cell>
          <cell r="BQ132" t="str">
            <v>DFID - Rwanda</v>
          </cell>
          <cell r="BR132" t="str">
            <v>0011v000020m1FXAAY</v>
          </cell>
          <cell r="BS132" t="str">
            <v>Country Programme</v>
          </cell>
          <cell r="BT132" t="str">
            <v>DFID - Rwanda</v>
          </cell>
          <cell r="BU132" t="str">
            <v>Department for International Development</v>
          </cell>
          <cell r="BV132" t="str">
            <v>VXX</v>
          </cell>
        </row>
        <row r="133">
          <cell r="A133" t="str">
            <v>38435</v>
          </cell>
          <cell r="B133" t="str">
            <v>0050Y000002G2LXQA0</v>
          </cell>
          <cell r="C133" t="b">
            <v>0</v>
          </cell>
          <cell r="D133" t="str">
            <v>Assessing Waste Management services in Kigali</v>
          </cell>
          <cell r="E133">
            <v>43525.457928240743</v>
          </cell>
          <cell r="F133" t="str">
            <v>0050Y000002G2LXQA0</v>
          </cell>
          <cell r="G133">
            <v>43609.998483796298</v>
          </cell>
          <cell r="H133" t="str">
            <v>0050Y000002G2VOQA0</v>
          </cell>
          <cell r="I133">
            <v>43609.998483796298</v>
          </cell>
          <cell r="K133">
            <v>43563.666261574072</v>
          </cell>
          <cell r="L133">
            <v>43563.666261574072</v>
          </cell>
          <cell r="N133" t="str">
            <v>-VRWA</v>
          </cell>
          <cell r="O133" t="str">
            <v>-38435</v>
          </cell>
          <cell r="S133" t="b">
            <v>0</v>
          </cell>
          <cell r="T133" t="str">
            <v>0031v0000202LynAAE</v>
          </cell>
          <cell r="U133" t="str">
            <v>0031v0000202M1jAAE</v>
          </cell>
          <cell r="V133" t="str">
            <v>0031v0000202M1lAAE</v>
          </cell>
          <cell r="X133" t="b">
            <v>0</v>
          </cell>
          <cell r="Y133" t="str">
            <v>0031v0000202LizAAE</v>
          </cell>
          <cell r="AA133">
            <v>10235</v>
          </cell>
          <cell r="AB133">
            <v>43646</v>
          </cell>
          <cell r="AE133" t="str">
            <v>Assessing Waste Management services in Kigali</v>
          </cell>
          <cell r="AF133" t="str">
            <v>SPF</v>
          </cell>
          <cell r="AG133" t="str">
            <v>a1R1v00000AduMVEAZ</v>
          </cell>
          <cell r="AK133" t="str">
            <v>0031v0000202LLEAA2</v>
          </cell>
          <cell r="AL133" t="b">
            <v>0</v>
          </cell>
          <cell r="AM133" t="str">
            <v>Cities</v>
          </cell>
          <cell r="AN133" t="str">
            <v>Cities</v>
          </cell>
          <cell r="AO133" t="str">
            <v>38435</v>
          </cell>
          <cell r="AP133">
            <v>10235</v>
          </cell>
          <cell r="AS133" t="str">
            <v>Phase II</v>
          </cell>
          <cell r="AT133" t="str">
            <v>Infrastructure,Transportation &amp; Service Provision</v>
          </cell>
          <cell r="AU133" t="str">
            <v>Cities</v>
          </cell>
          <cell r="AV133" t="str">
            <v>Country Programme</v>
          </cell>
          <cell r="AW133" t="str">
            <v>Ongoing</v>
          </cell>
          <cell r="AZ133">
            <v>43507</v>
          </cell>
          <cell r="BA133" t="str">
            <v>a1P1v000003d3JLEAY</v>
          </cell>
          <cell r="BB133">
            <v>5</v>
          </cell>
          <cell r="BC133" t="str">
            <v>a1V1v0000036QfqEAE</v>
          </cell>
          <cell r="BD133">
            <v>43509</v>
          </cell>
          <cell r="BH133" t="b">
            <v>0</v>
          </cell>
          <cell r="BJ133">
            <v>3070</v>
          </cell>
          <cell r="BM133" t="str">
            <v>Small Projects Facility</v>
          </cell>
          <cell r="BN133" t="str">
            <v>0TO1v000000LVtvGAG</v>
          </cell>
          <cell r="BO133">
            <v>1</v>
          </cell>
          <cell r="BP133" t="str">
            <v>0051v0000054bXkAAI</v>
          </cell>
          <cell r="BQ133" t="str">
            <v>DFID - Rwanda</v>
          </cell>
          <cell r="BR133" t="str">
            <v>0011v000020m1FXAAY</v>
          </cell>
          <cell r="BS133" t="str">
            <v>Country Programme</v>
          </cell>
          <cell r="BT133" t="str">
            <v>DFID - Rwanda</v>
          </cell>
          <cell r="BU133" t="str">
            <v>Department for International Development</v>
          </cell>
          <cell r="BV133" t="str">
            <v>VXX</v>
          </cell>
        </row>
        <row r="134">
          <cell r="A134" t="str">
            <v>39403</v>
          </cell>
          <cell r="B134" t="str">
            <v>0050Y000002G2LXQA0</v>
          </cell>
          <cell r="C134" t="b">
            <v>0</v>
          </cell>
          <cell r="D134" t="str">
            <v>The realities of cross-border trade from Sierra Leone to other Mano River countr</v>
          </cell>
          <cell r="E134">
            <v>43534.638020833336</v>
          </cell>
          <cell r="F134" t="str">
            <v>0050Y000002G2LXQA0</v>
          </cell>
          <cell r="G134">
            <v>43609.998483796298</v>
          </cell>
          <cell r="H134" t="str">
            <v>0050Y000002G2VOQA0</v>
          </cell>
          <cell r="I134">
            <v>43609.998483796298</v>
          </cell>
          <cell r="K134">
            <v>43536.566689814812</v>
          </cell>
          <cell r="L134">
            <v>43536.566689814812</v>
          </cell>
          <cell r="M134" t="str">
            <v>Research Project</v>
          </cell>
          <cell r="N134" t="str">
            <v>-VSLE</v>
          </cell>
          <cell r="O134" t="str">
            <v>-39403</v>
          </cell>
          <cell r="S134" t="b">
            <v>0</v>
          </cell>
          <cell r="T134" t="str">
            <v>0031v0000202M2oAAE</v>
          </cell>
          <cell r="U134" t="str">
            <v>0031v0000202M1eAAE</v>
          </cell>
          <cell r="V134" t="str">
            <v>0031v0000202LiSAAU</v>
          </cell>
          <cell r="W134" t="str">
            <v>5</v>
          </cell>
          <cell r="X134" t="b">
            <v>0</v>
          </cell>
          <cell r="Y134" t="str">
            <v>0031v0000202LUmAAM</v>
          </cell>
          <cell r="AA134">
            <v>148933.62</v>
          </cell>
          <cell r="AB134">
            <v>43069</v>
          </cell>
          <cell r="AE134" t="str">
            <v>The realities of cross-border trade from Sierra Leone to other Mano River countries</v>
          </cell>
          <cell r="AF134" t="str">
            <v>CB</v>
          </cell>
          <cell r="AG134" t="str">
            <v>a1R1v00000AduMWEAZ</v>
          </cell>
          <cell r="AK134" t="str">
            <v>0031v0000202LkYAAU</v>
          </cell>
          <cell r="AL134" t="b">
            <v>0</v>
          </cell>
          <cell r="AM134" t="str">
            <v>State - State Capabilities</v>
          </cell>
          <cell r="AN134" t="str">
            <v>State Effectiveness</v>
          </cell>
          <cell r="AO134" t="str">
            <v>39403</v>
          </cell>
          <cell r="AP134">
            <v>146632</v>
          </cell>
          <cell r="AQ134">
            <v>43069</v>
          </cell>
          <cell r="AS134" t="str">
            <v>Phase II</v>
          </cell>
          <cell r="AT134" t="str">
            <v>State Capabilities</v>
          </cell>
          <cell r="AU134" t="str">
            <v>State Effectiveness</v>
          </cell>
          <cell r="AV134" t="str">
            <v>Country Programme</v>
          </cell>
          <cell r="AW134" t="str">
            <v>Closed</v>
          </cell>
          <cell r="AY134" t="str">
            <v>This study seek to build on the pilot done last year on the request of the Sierra Leone Import and Export Promotion Agency (SLIEPA). It is primarily aimed at estimating the volume and value of both formal and informal trade activities across the border between Sierra Leone and her neighbours (Guinea and Liberia). The data collected will be valuable for SLIEPA and other government agencies.</v>
          </cell>
          <cell r="AZ134">
            <v>42565</v>
          </cell>
          <cell r="BA134" t="str">
            <v>a1P1v000003d3JaEAI</v>
          </cell>
          <cell r="BB134">
            <v>15</v>
          </cell>
          <cell r="BC134" t="str">
            <v>a1V1v0000036Ra5EAE</v>
          </cell>
          <cell r="BD134">
            <v>42604</v>
          </cell>
          <cell r="BH134" t="b">
            <v>0</v>
          </cell>
          <cell r="BJ134">
            <v>147335.9</v>
          </cell>
          <cell r="BM134" t="str">
            <v>Country Project Proposal</v>
          </cell>
          <cell r="BN134" t="str">
            <v>0TO1v000000LY7iGAG</v>
          </cell>
          <cell r="BO134">
            <v>1</v>
          </cell>
          <cell r="BP134" t="str">
            <v>0050Y000003XZK4QAO</v>
          </cell>
          <cell r="BQ134" t="str">
            <v>DFID - Sierra Leone</v>
          </cell>
          <cell r="BR134" t="str">
            <v>0011v000020m1FXAAY</v>
          </cell>
          <cell r="BS134" t="str">
            <v>Country Programme</v>
          </cell>
          <cell r="BT134" t="str">
            <v>DFID - Sierra Leone</v>
          </cell>
          <cell r="BU134" t="str">
            <v>Department for International Development</v>
          </cell>
          <cell r="BV134" t="str">
            <v>VXX</v>
          </cell>
        </row>
        <row r="135">
          <cell r="A135" t="str">
            <v>39404</v>
          </cell>
          <cell r="B135" t="str">
            <v>0050Y000002G2LXQA0</v>
          </cell>
          <cell r="C135" t="b">
            <v>0</v>
          </cell>
          <cell r="D135" t="str">
            <v>Strengthening state capacity in health: building demand for government services</v>
          </cell>
          <cell r="E135">
            <v>43523.476412037038</v>
          </cell>
          <cell r="F135" t="str">
            <v>0050Y000002G2LXQA0</v>
          </cell>
          <cell r="G135">
            <v>43609.998483796298</v>
          </cell>
          <cell r="H135" t="str">
            <v>0050Y000002G2VOQA0</v>
          </cell>
          <cell r="I135">
            <v>43609.998483796298</v>
          </cell>
          <cell r="K135">
            <v>43527.703402777777</v>
          </cell>
          <cell r="L135">
            <v>43527.703402777777</v>
          </cell>
          <cell r="M135" t="str">
            <v>Research Project</v>
          </cell>
          <cell r="N135" t="str">
            <v>-VSLE</v>
          </cell>
          <cell r="O135" t="str">
            <v>-39404</v>
          </cell>
          <cell r="S135" t="b">
            <v>0</v>
          </cell>
          <cell r="T135" t="str">
            <v>0031v0000202M2oAAE</v>
          </cell>
          <cell r="U135" t="str">
            <v>0031v0000202M1eAAE</v>
          </cell>
          <cell r="V135" t="str">
            <v>0031v0000202LiSAAU</v>
          </cell>
          <cell r="X135" t="b">
            <v>0</v>
          </cell>
          <cell r="Y135" t="str">
            <v>0031v0000202LUmAAM</v>
          </cell>
          <cell r="AA135">
            <v>40000</v>
          </cell>
          <cell r="AB135">
            <v>42886</v>
          </cell>
          <cell r="AD135" t="str">
            <v>Strengthening state capacity in health: building demand for government services and accurate data on utilization.</v>
          </cell>
          <cell r="AE135" t="str">
            <v>Strengthening state capacity in health: building demand for government services and accurate data on utilization.</v>
          </cell>
          <cell r="AF135" t="str">
            <v>SPF</v>
          </cell>
          <cell r="AG135" t="str">
            <v>a1R1v00000AduMWEAZ</v>
          </cell>
          <cell r="AK135" t="str">
            <v>0031v0000202LLRAA2</v>
          </cell>
          <cell r="AL135" t="b">
            <v>0</v>
          </cell>
          <cell r="AM135" t="str">
            <v>State - State Capabilities</v>
          </cell>
          <cell r="AN135" t="str">
            <v>State Effectiveness</v>
          </cell>
          <cell r="AP135">
            <v>39999.54</v>
          </cell>
          <cell r="AQ135">
            <v>42886</v>
          </cell>
          <cell r="AS135" t="str">
            <v>Phase II</v>
          </cell>
          <cell r="AT135" t="str">
            <v>State Capabilities</v>
          </cell>
          <cell r="AU135" t="str">
            <v>State Effectiveness</v>
          </cell>
          <cell r="AV135" t="str">
            <v>Country Programme</v>
          </cell>
          <cell r="AW135" t="str">
            <v>Ongoing</v>
          </cell>
          <cell r="AY135" t="str">
            <v>Delivering publi services in low populated rural areas poses a challenge to governments to remain at low cost. Targetting four districts with low immunisation rates (Kambia, Bombali, Tonkolili, and Western Area Rural) in Sierra Leone, this project looks at a low-cost incentive mechanism to increase service utilization. Within the scope of strengthening state capacity in public healthcare, it also aims to assess the accuracy of different administrative data and provide insights on how data capture can be improved.</v>
          </cell>
          <cell r="AZ135">
            <v>42832</v>
          </cell>
          <cell r="BA135" t="str">
            <v>a1P1v000003d3JaEAI</v>
          </cell>
          <cell r="BB135">
            <v>10</v>
          </cell>
          <cell r="BC135" t="str">
            <v>a1V1v0000036QRaEAM</v>
          </cell>
          <cell r="BD135">
            <v>42583</v>
          </cell>
          <cell r="BH135" t="b">
            <v>0</v>
          </cell>
          <cell r="BJ135">
            <v>32000</v>
          </cell>
          <cell r="BM135" t="str">
            <v>Country Project Proposal</v>
          </cell>
          <cell r="BN135" t="str">
            <v>0TO1v000000LVtwGAG</v>
          </cell>
          <cell r="BO135">
            <v>1</v>
          </cell>
          <cell r="BP135" t="str">
            <v>0050Y000003XZK4QAO</v>
          </cell>
          <cell r="BQ135" t="str">
            <v>DFID - Sierra Leone</v>
          </cell>
          <cell r="BR135" t="str">
            <v>0011v000020m1FXAAY</v>
          </cell>
          <cell r="BS135" t="str">
            <v>Country Programme</v>
          </cell>
          <cell r="BT135" t="str">
            <v>DFID - Sierra Leone</v>
          </cell>
          <cell r="BU135" t="str">
            <v>Department for International Development</v>
          </cell>
          <cell r="BV135" t="str">
            <v>VXX</v>
          </cell>
        </row>
        <row r="136">
          <cell r="A136" t="str">
            <v>39408</v>
          </cell>
          <cell r="B136" t="str">
            <v>0050Y000002G2LXQA0</v>
          </cell>
          <cell r="C136" t="b">
            <v>0</v>
          </cell>
          <cell r="D136" t="str">
            <v>Preferences or Possibility? Understanding the Labour Supply Decision in an LIC C</v>
          </cell>
          <cell r="E136">
            <v>43523.476412037038</v>
          </cell>
          <cell r="F136" t="str">
            <v>0050Y000002G2LXQA0</v>
          </cell>
          <cell r="G136">
            <v>43609.998483796298</v>
          </cell>
          <cell r="H136" t="str">
            <v>0050Y000002G2VOQA0</v>
          </cell>
          <cell r="I136">
            <v>43609.998483796298</v>
          </cell>
          <cell r="K136">
            <v>43527.703402777777</v>
          </cell>
          <cell r="L136">
            <v>43527.703402777777</v>
          </cell>
          <cell r="N136" t="str">
            <v>-VSLE</v>
          </cell>
          <cell r="O136" t="str">
            <v>-39408</v>
          </cell>
          <cell r="S136" t="b">
            <v>0</v>
          </cell>
          <cell r="T136" t="str">
            <v>0031v0000202M2oAAE</v>
          </cell>
          <cell r="U136" t="str">
            <v>0031v0000202M1eAAE</v>
          </cell>
          <cell r="V136" t="str">
            <v>0031v0000202LiSAAU</v>
          </cell>
          <cell r="X136" t="b">
            <v>0</v>
          </cell>
          <cell r="Y136" t="str">
            <v>0031v0000202LUmAAM</v>
          </cell>
          <cell r="AA136">
            <v>18889.990000000002</v>
          </cell>
          <cell r="AB136">
            <v>43251</v>
          </cell>
          <cell r="AE136" t="str">
            <v>Preferences or Possibility? Understanding the Labour Supply Decision in an LIC Context</v>
          </cell>
          <cell r="AF136" t="str">
            <v>SPF</v>
          </cell>
          <cell r="AG136" t="str">
            <v>a1R1v00000AduMWEAZ</v>
          </cell>
          <cell r="AK136" t="str">
            <v>0031v0000202LVlAAM</v>
          </cell>
          <cell r="AL136" t="b">
            <v>0</v>
          </cell>
          <cell r="AM136" t="str">
            <v>Firms - Firm Capabilities</v>
          </cell>
          <cell r="AN136" t="str">
            <v>Firm Capabilities</v>
          </cell>
          <cell r="AP136">
            <v>18890</v>
          </cell>
          <cell r="AQ136">
            <v>43251</v>
          </cell>
          <cell r="AS136" t="str">
            <v>Phase II</v>
          </cell>
          <cell r="AT136" t="str">
            <v>Labour Markets and Training</v>
          </cell>
          <cell r="AU136" t="str">
            <v>Firm Capabilities</v>
          </cell>
          <cell r="AV136" t="str">
            <v>Country Programme</v>
          </cell>
          <cell r="AW136" t="str">
            <v>Ongoing</v>
          </cell>
          <cell r="AZ136">
            <v>42879</v>
          </cell>
          <cell r="BA136" t="str">
            <v>a1P1v000003d3JaEAI</v>
          </cell>
          <cell r="BB136">
            <v>13</v>
          </cell>
          <cell r="BC136" t="str">
            <v>a1V1v0000036QRbEAM</v>
          </cell>
          <cell r="BD136">
            <v>42855</v>
          </cell>
          <cell r="BH136" t="b">
            <v>0</v>
          </cell>
          <cell r="BJ136">
            <v>15696.21</v>
          </cell>
          <cell r="BM136" t="str">
            <v>Small Projects Facility</v>
          </cell>
          <cell r="BN136" t="str">
            <v>0TO1v000000LVtxGAG</v>
          </cell>
          <cell r="BO136">
            <v>1</v>
          </cell>
          <cell r="BP136" t="str">
            <v>0050Y000003XZK4QAO</v>
          </cell>
          <cell r="BQ136" t="str">
            <v>DFID - Sierra Leone</v>
          </cell>
          <cell r="BR136" t="str">
            <v>0011v000020m1FXAAY</v>
          </cell>
          <cell r="BS136" t="str">
            <v>Country Programme</v>
          </cell>
          <cell r="BT136" t="str">
            <v>DFID - Sierra Leone</v>
          </cell>
          <cell r="BU136" t="str">
            <v>Department for International Development</v>
          </cell>
          <cell r="BV136" t="str">
            <v>VXX</v>
          </cell>
        </row>
        <row r="137">
          <cell r="A137" t="str">
            <v>39409</v>
          </cell>
          <cell r="B137" t="str">
            <v>0050Y000002G2LXQA0</v>
          </cell>
          <cell r="C137" t="b">
            <v>0</v>
          </cell>
          <cell r="D137" t="str">
            <v>Mapping informal financial flows in the artisanal mining sector: the cases of Si</v>
          </cell>
          <cell r="E137">
            <v>43523.476412037038</v>
          </cell>
          <cell r="F137" t="str">
            <v>0050Y000002G2LXQA0</v>
          </cell>
          <cell r="G137">
            <v>43613.6012962963</v>
          </cell>
          <cell r="H137" t="str">
            <v>0050Y000002G2LXQA0</v>
          </cell>
          <cell r="I137">
            <v>43613.6012962963</v>
          </cell>
          <cell r="K137">
            <v>43613.601076388892</v>
          </cell>
          <cell r="L137">
            <v>43613.601076388892</v>
          </cell>
          <cell r="N137" t="str">
            <v>-VSLE</v>
          </cell>
          <cell r="O137" t="str">
            <v>-39409</v>
          </cell>
          <cell r="S137" t="b">
            <v>0</v>
          </cell>
          <cell r="T137" t="str">
            <v>0031v0000202M2oAAE</v>
          </cell>
          <cell r="U137" t="str">
            <v>0031v0000202M1eAAE</v>
          </cell>
          <cell r="V137" t="str">
            <v>0031v0000202LiSAAU</v>
          </cell>
          <cell r="W137" t="str">
            <v>6</v>
          </cell>
          <cell r="X137" t="b">
            <v>0</v>
          </cell>
          <cell r="Y137" t="str">
            <v>0031v0000202LUmAAM</v>
          </cell>
          <cell r="AA137">
            <v>83726</v>
          </cell>
          <cell r="AB137">
            <v>43373</v>
          </cell>
          <cell r="AE137" t="str">
            <v>Mapping informal financial flows in the artisanal mining sector: the cases of Sierra Leone and Liberia</v>
          </cell>
          <cell r="AF137" t="str">
            <v>CB</v>
          </cell>
          <cell r="AG137" t="str">
            <v>a1R1v00000AduMWEAZ</v>
          </cell>
          <cell r="AK137" t="str">
            <v>0031v0000202LrxAAE</v>
          </cell>
          <cell r="AL137" t="b">
            <v>0</v>
          </cell>
          <cell r="AM137" t="str">
            <v>State - State Capabilities</v>
          </cell>
          <cell r="AN137" t="str">
            <v>State Effectiveness</v>
          </cell>
          <cell r="AP137">
            <v>83726</v>
          </cell>
          <cell r="AQ137">
            <v>43373</v>
          </cell>
          <cell r="AS137" t="str">
            <v>Phase II</v>
          </cell>
          <cell r="AT137" t="str">
            <v>Other</v>
          </cell>
          <cell r="AU137" t="str">
            <v>State Effectiveness</v>
          </cell>
          <cell r="AV137" t="str">
            <v>Country Programme</v>
          </cell>
          <cell r="AW137" t="str">
            <v>Ongoing</v>
          </cell>
          <cell r="AZ137">
            <v>42811</v>
          </cell>
          <cell r="BA137" t="str">
            <v>a1P1v000003d3JaEAI</v>
          </cell>
          <cell r="BB137">
            <v>16</v>
          </cell>
          <cell r="BC137" t="str">
            <v>a1V1v0000036QRcEAM</v>
          </cell>
          <cell r="BD137">
            <v>42887</v>
          </cell>
          <cell r="BH137" t="b">
            <v>0</v>
          </cell>
          <cell r="BJ137">
            <v>51543.81</v>
          </cell>
          <cell r="BM137" t="str">
            <v>Country Project Proposal</v>
          </cell>
          <cell r="BN137" t="str">
            <v>0TO1v000000LVtyGAG</v>
          </cell>
          <cell r="BO137">
            <v>1</v>
          </cell>
          <cell r="BP137" t="str">
            <v>0050Y000003XZK4QAO</v>
          </cell>
          <cell r="BQ137" t="str">
            <v>DFID - Sierra Leone</v>
          </cell>
          <cell r="BR137" t="str">
            <v>0011v000020m1FXAAY</v>
          </cell>
          <cell r="BS137" t="str">
            <v>Country Programme</v>
          </cell>
          <cell r="BT137" t="str">
            <v>DFID - Sierra Leone</v>
          </cell>
          <cell r="BU137" t="str">
            <v>Department for International Development</v>
          </cell>
          <cell r="BV137" t="str">
            <v>VXX</v>
          </cell>
        </row>
        <row r="138">
          <cell r="A138" t="str">
            <v>39410</v>
          </cell>
          <cell r="B138" t="str">
            <v>0050Y000002G2LXQA0</v>
          </cell>
          <cell r="C138" t="b">
            <v>0</v>
          </cell>
          <cell r="D138" t="str">
            <v>Strengthening state capacity in health: building demand for government services</v>
          </cell>
          <cell r="E138">
            <v>43523.476412037038</v>
          </cell>
          <cell r="F138" t="str">
            <v>0050Y000002G2LXQA0</v>
          </cell>
          <cell r="G138">
            <v>43609.998483796298</v>
          </cell>
          <cell r="H138" t="str">
            <v>0050Y000002G2VOQA0</v>
          </cell>
          <cell r="I138">
            <v>43609.998483796298</v>
          </cell>
          <cell r="K138">
            <v>43527.703402777777</v>
          </cell>
          <cell r="L138">
            <v>43527.703402777777</v>
          </cell>
          <cell r="N138" t="str">
            <v>-VSLE</v>
          </cell>
          <cell r="O138" t="str">
            <v>-39410</v>
          </cell>
          <cell r="S138" t="b">
            <v>0</v>
          </cell>
          <cell r="T138" t="str">
            <v>0031v0000202M2oAAE</v>
          </cell>
          <cell r="U138" t="str">
            <v>0031v0000202M1eAAE</v>
          </cell>
          <cell r="V138" t="str">
            <v>0031v0000202LiSAAU</v>
          </cell>
          <cell r="W138" t="str">
            <v>6</v>
          </cell>
          <cell r="X138" t="b">
            <v>0</v>
          </cell>
          <cell r="Y138" t="str">
            <v>0031v0000202LUmAAM</v>
          </cell>
          <cell r="AA138">
            <v>29946</v>
          </cell>
          <cell r="AB138">
            <v>43190</v>
          </cell>
          <cell r="AE138" t="str">
            <v>Strengthening state capacity in health: building demand for government services and accurate data on utilisation</v>
          </cell>
          <cell r="AF138" t="str">
            <v>CB</v>
          </cell>
          <cell r="AG138" t="str">
            <v>a1R1v00000AduMWEAZ</v>
          </cell>
          <cell r="AK138" t="str">
            <v>0031v0000202LLRAA2</v>
          </cell>
          <cell r="AL138" t="b">
            <v>0</v>
          </cell>
          <cell r="AM138" t="str">
            <v>State - State Capabilities</v>
          </cell>
          <cell r="AN138" t="str">
            <v>State Effectiveness</v>
          </cell>
          <cell r="AP138">
            <v>29946</v>
          </cell>
          <cell r="AQ138">
            <v>43190</v>
          </cell>
          <cell r="AS138" t="str">
            <v>Phase II</v>
          </cell>
          <cell r="AT138" t="str">
            <v>State Capabilities</v>
          </cell>
          <cell r="AU138" t="str">
            <v>State Effectiveness</v>
          </cell>
          <cell r="AV138" t="str">
            <v>Country Programme</v>
          </cell>
          <cell r="AW138" t="str">
            <v>Ongoing</v>
          </cell>
          <cell r="AZ138">
            <v>42811</v>
          </cell>
          <cell r="BA138" t="str">
            <v>a1P1v000003d3JaEAI</v>
          </cell>
          <cell r="BB138">
            <v>7</v>
          </cell>
          <cell r="BC138" t="str">
            <v>a1V1v0000036QRdEAM</v>
          </cell>
          <cell r="BD138">
            <v>42979</v>
          </cell>
          <cell r="BH138" t="b">
            <v>0</v>
          </cell>
          <cell r="BJ138">
            <v>14973</v>
          </cell>
          <cell r="BM138" t="str">
            <v>Country Project Proposal</v>
          </cell>
          <cell r="BN138" t="str">
            <v>0TO1v000000LVtzGAG</v>
          </cell>
          <cell r="BO138">
            <v>1</v>
          </cell>
          <cell r="BP138" t="str">
            <v>0050Y000003XZK4QAO</v>
          </cell>
          <cell r="BQ138" t="str">
            <v>DFID - Sierra Leone</v>
          </cell>
          <cell r="BR138" t="str">
            <v>0011v000020m1FXAAY</v>
          </cell>
          <cell r="BS138" t="str">
            <v>Country Programme</v>
          </cell>
          <cell r="BT138" t="str">
            <v>DFID - Sierra Leone</v>
          </cell>
          <cell r="BU138" t="str">
            <v>Department for International Development</v>
          </cell>
          <cell r="BV138" t="str">
            <v>VXX</v>
          </cell>
        </row>
        <row r="139">
          <cell r="A139" t="str">
            <v>39413</v>
          </cell>
          <cell r="B139" t="str">
            <v>0050Y000002G2LXQA0</v>
          </cell>
          <cell r="C139" t="b">
            <v>0</v>
          </cell>
          <cell r="D139" t="str">
            <v>Support to the preparation of a National AGOA Response Strategy</v>
          </cell>
          <cell r="E139">
            <v>43523.476412037038</v>
          </cell>
          <cell r="F139" t="str">
            <v>0050Y000002G2LXQA0</v>
          </cell>
          <cell r="G139">
            <v>43609.998483796298</v>
          </cell>
          <cell r="H139" t="str">
            <v>0050Y000002G2VOQA0</v>
          </cell>
          <cell r="I139">
            <v>43609.998483796298</v>
          </cell>
          <cell r="K139">
            <v>43527.824004629627</v>
          </cell>
          <cell r="L139">
            <v>43527.824004629627</v>
          </cell>
          <cell r="N139" t="str">
            <v>-VSLE</v>
          </cell>
          <cell r="O139" t="str">
            <v>-39413</v>
          </cell>
          <cell r="S139" t="b">
            <v>0</v>
          </cell>
          <cell r="T139" t="str">
            <v>0031v0000202M2oAAE</v>
          </cell>
          <cell r="U139" t="str">
            <v>0031v0000202M1eAAE</v>
          </cell>
          <cell r="V139" t="str">
            <v>0031v0000202LiSAAU</v>
          </cell>
          <cell r="X139" t="b">
            <v>0</v>
          </cell>
          <cell r="Y139" t="str">
            <v>0031v0000202LUmAAM</v>
          </cell>
          <cell r="AA139">
            <v>7404</v>
          </cell>
          <cell r="AB139">
            <v>43131</v>
          </cell>
          <cell r="AE139" t="str">
            <v>Support to the preparation of a National AGOA Response Strategy</v>
          </cell>
          <cell r="AF139" t="str">
            <v>SPF</v>
          </cell>
          <cell r="AG139" t="str">
            <v>a1R1v00000AduMWEAZ</v>
          </cell>
          <cell r="AK139" t="str">
            <v>0031v0000202LhAAAU</v>
          </cell>
          <cell r="AL139" t="b">
            <v>0</v>
          </cell>
          <cell r="AM139" t="str">
            <v>State - State Capabilities</v>
          </cell>
          <cell r="AN139" t="str">
            <v>State Effectiveness</v>
          </cell>
          <cell r="AP139">
            <v>7404</v>
          </cell>
          <cell r="AQ139">
            <v>43131</v>
          </cell>
          <cell r="AS139" t="str">
            <v>Phase II</v>
          </cell>
          <cell r="AV139" t="str">
            <v>Country Programme</v>
          </cell>
          <cell r="AW139" t="str">
            <v>Ongoing</v>
          </cell>
          <cell r="AZ139">
            <v>1</v>
          </cell>
          <cell r="BA139" t="str">
            <v>a1P1v000003d3JaEAI</v>
          </cell>
          <cell r="BB139">
            <v>3</v>
          </cell>
          <cell r="BC139" t="str">
            <v>a1V1v0000036QReEAM</v>
          </cell>
          <cell r="BD139">
            <v>43054</v>
          </cell>
          <cell r="BH139" t="b">
            <v>0</v>
          </cell>
          <cell r="BJ139">
            <v>6598.98</v>
          </cell>
          <cell r="BM139" t="str">
            <v>Small Projects Facility</v>
          </cell>
          <cell r="BN139" t="str">
            <v>0TO1v000000LVu0GAG</v>
          </cell>
          <cell r="BO139">
            <v>1</v>
          </cell>
          <cell r="BP139" t="str">
            <v>0050Y000003XZK4QAO</v>
          </cell>
          <cell r="BQ139" t="str">
            <v>DFID - Sierra Leone</v>
          </cell>
          <cell r="BR139" t="str">
            <v>0011v000020m1FXAAY</v>
          </cell>
          <cell r="BS139" t="str">
            <v>Country Programme</v>
          </cell>
          <cell r="BT139" t="str">
            <v>DFID - Sierra Leone</v>
          </cell>
          <cell r="BU139" t="str">
            <v>Department for International Development</v>
          </cell>
          <cell r="BV139" t="str">
            <v>VXX</v>
          </cell>
        </row>
        <row r="140">
          <cell r="A140" t="str">
            <v>39414</v>
          </cell>
          <cell r="B140" t="str">
            <v>0050Y000002G2LXQA0</v>
          </cell>
          <cell r="C140" t="b">
            <v>0</v>
          </cell>
          <cell r="D140" t="str">
            <v>Recruitment and Monitoring of Community Animal Health workers in Sierra Leone</v>
          </cell>
          <cell r="E140">
            <v>43523.476412037038</v>
          </cell>
          <cell r="F140" t="str">
            <v>0050Y000002G2LXQA0</v>
          </cell>
          <cell r="G140">
            <v>43609.998472222222</v>
          </cell>
          <cell r="H140" t="str">
            <v>0050Y000002G2VOQA0</v>
          </cell>
          <cell r="I140">
            <v>43609.998472222222</v>
          </cell>
          <cell r="K140">
            <v>43602.756458333337</v>
          </cell>
          <cell r="L140">
            <v>43602.756458333337</v>
          </cell>
          <cell r="N140" t="str">
            <v>-VSLE</v>
          </cell>
          <cell r="O140" t="str">
            <v>-39414</v>
          </cell>
          <cell r="S140" t="b">
            <v>0</v>
          </cell>
          <cell r="T140" t="str">
            <v>0031v0000202LxdAAE</v>
          </cell>
          <cell r="U140" t="str">
            <v>0031v0000202M1eAAE</v>
          </cell>
          <cell r="V140" t="str">
            <v>0031v0000202LiSAAU</v>
          </cell>
          <cell r="X140" t="b">
            <v>0</v>
          </cell>
          <cell r="Y140" t="str">
            <v>0031v0000202LUmAAM</v>
          </cell>
          <cell r="AA140">
            <v>19834</v>
          </cell>
          <cell r="AB140">
            <v>43343</v>
          </cell>
          <cell r="AE140" t="str">
            <v>Recruitment and Monitoring of Community Animal Health workers in Sierra Leone</v>
          </cell>
          <cell r="AF140" t="str">
            <v>SPF</v>
          </cell>
          <cell r="AG140" t="str">
            <v>a1R1v00000AduMWEAZ</v>
          </cell>
          <cell r="AK140" t="str">
            <v>0031v0000202LV0AAM</v>
          </cell>
          <cell r="AL140" t="b">
            <v>0</v>
          </cell>
          <cell r="AM140" t="str">
            <v>State - State Capabilities</v>
          </cell>
          <cell r="AN140" t="str">
            <v>State Effectiveness</v>
          </cell>
          <cell r="AP140">
            <v>19834</v>
          </cell>
          <cell r="AQ140">
            <v>43343</v>
          </cell>
          <cell r="AS140" t="str">
            <v>Phase II</v>
          </cell>
          <cell r="AV140" t="str">
            <v>Country Programme</v>
          </cell>
          <cell r="AW140" t="str">
            <v>Ongoing</v>
          </cell>
          <cell r="AZ140">
            <v>1</v>
          </cell>
          <cell r="BA140" t="str">
            <v>a1P1v000003d3JaEAI</v>
          </cell>
          <cell r="BB140">
            <v>8</v>
          </cell>
          <cell r="BC140" t="str">
            <v>a1V1v0000036QRfEAM</v>
          </cell>
          <cell r="BD140">
            <v>43101</v>
          </cell>
          <cell r="BH140" t="b">
            <v>0</v>
          </cell>
          <cell r="BJ140">
            <v>19834</v>
          </cell>
          <cell r="BM140" t="str">
            <v>Small Projects Facility</v>
          </cell>
          <cell r="BN140" t="str">
            <v>0TO1v000000LVu1GAG</v>
          </cell>
          <cell r="BO140">
            <v>1</v>
          </cell>
          <cell r="BP140" t="str">
            <v>0050Y000003XZK4QAO</v>
          </cell>
          <cell r="BQ140" t="str">
            <v>DFID - Sierra Leone</v>
          </cell>
          <cell r="BR140" t="str">
            <v>0011v000020m1FXAAY</v>
          </cell>
          <cell r="BS140" t="str">
            <v>Country Programme</v>
          </cell>
          <cell r="BT140" t="str">
            <v>DFID - Sierra Leone</v>
          </cell>
          <cell r="BU140" t="str">
            <v>Department for International Development</v>
          </cell>
          <cell r="BV140" t="str">
            <v>VXX</v>
          </cell>
        </row>
        <row r="141">
          <cell r="A141" t="str">
            <v>39415</v>
          </cell>
          <cell r="B141" t="str">
            <v>0050Y000002G2LXQA0</v>
          </cell>
          <cell r="C141" t="b">
            <v>0</v>
          </cell>
          <cell r="D141" t="str">
            <v>Intra-Party Debates</v>
          </cell>
          <cell r="E141">
            <v>43523.476412037038</v>
          </cell>
          <cell r="F141" t="str">
            <v>0050Y000002G2LXQA0</v>
          </cell>
          <cell r="G141">
            <v>43609.998472222222</v>
          </cell>
          <cell r="H141" t="str">
            <v>0050Y000002G2VOQA0</v>
          </cell>
          <cell r="I141">
            <v>43609.998472222222</v>
          </cell>
          <cell r="K141">
            <v>43602.75681712963</v>
          </cell>
          <cell r="L141">
            <v>43602.75681712963</v>
          </cell>
          <cell r="M141" t="str">
            <v>Research Project</v>
          </cell>
          <cell r="N141" t="str">
            <v>-VSLE</v>
          </cell>
          <cell r="O141" t="str">
            <v>-39415</v>
          </cell>
          <cell r="S141" t="b">
            <v>0</v>
          </cell>
          <cell r="T141" t="str">
            <v>0031v0000202LxdAAE</v>
          </cell>
          <cell r="U141" t="str">
            <v>0031v0000202M1eAAE</v>
          </cell>
          <cell r="V141" t="str">
            <v>0031v0000202LiSAAU</v>
          </cell>
          <cell r="X141" t="b">
            <v>0</v>
          </cell>
          <cell r="Y141" t="str">
            <v>0031v0000202LUmAAM</v>
          </cell>
          <cell r="AA141">
            <v>19985</v>
          </cell>
          <cell r="AB141">
            <v>43312</v>
          </cell>
          <cell r="AD141" t="str">
            <v>Intra-Party Debates</v>
          </cell>
          <cell r="AE141" t="str">
            <v>Intra-Party Debates</v>
          </cell>
          <cell r="AF141" t="str">
            <v>SPF</v>
          </cell>
          <cell r="AG141" t="str">
            <v>a1R1v00000AduMWEAZ</v>
          </cell>
          <cell r="AK141" t="str">
            <v>0031v0000202LhtAAE</v>
          </cell>
          <cell r="AL141" t="b">
            <v>0</v>
          </cell>
          <cell r="AM141" t="str">
            <v>State - Governance, Accountability and Political Economy</v>
          </cell>
          <cell r="AN141" t="str">
            <v>State Effectiveness</v>
          </cell>
          <cell r="AP141">
            <v>19984.849999999999</v>
          </cell>
          <cell r="AQ141">
            <v>43312</v>
          </cell>
          <cell r="AS141" t="str">
            <v>Phase II</v>
          </cell>
          <cell r="AU141" t="str">
            <v>State Effectiveness</v>
          </cell>
          <cell r="AV141" t="str">
            <v>Country Programme</v>
          </cell>
          <cell r="AW141" t="str">
            <v>Ongoing</v>
          </cell>
          <cell r="AZ141">
            <v>43132</v>
          </cell>
          <cell r="BA141" t="str">
            <v>a1P1v000003d3JaEAI</v>
          </cell>
          <cell r="BB141">
            <v>7</v>
          </cell>
          <cell r="BC141" t="str">
            <v>a1V1v0000036QRgEAM</v>
          </cell>
          <cell r="BD141">
            <v>43105</v>
          </cell>
          <cell r="BH141" t="b">
            <v>0</v>
          </cell>
          <cell r="BJ141">
            <v>19986</v>
          </cell>
          <cell r="BM141" t="str">
            <v>Small Projects Facility</v>
          </cell>
          <cell r="BN141" t="str">
            <v>0TO1v000000LVu2GAG</v>
          </cell>
          <cell r="BO141">
            <v>1</v>
          </cell>
          <cell r="BP141" t="str">
            <v>0050Y000003XZK4QAO</v>
          </cell>
          <cell r="BQ141" t="str">
            <v>DFID - Sierra Leone</v>
          </cell>
          <cell r="BR141" t="str">
            <v>0011v000020m1FXAAY</v>
          </cell>
          <cell r="BS141" t="str">
            <v>Country Programme</v>
          </cell>
          <cell r="BT141" t="str">
            <v>DFID - Sierra Leone</v>
          </cell>
          <cell r="BU141" t="str">
            <v>Department for International Development</v>
          </cell>
          <cell r="BV141" t="str">
            <v>VXX</v>
          </cell>
        </row>
        <row r="142">
          <cell r="A142" t="str">
            <v>39416</v>
          </cell>
          <cell r="B142" t="str">
            <v>0050Y000002G2LXQA0</v>
          </cell>
          <cell r="C142" t="b">
            <v>0</v>
          </cell>
          <cell r="D142" t="str">
            <v>Support to the preparation of a National AGOA Response Strategy</v>
          </cell>
          <cell r="E142">
            <v>43523.476412037038</v>
          </cell>
          <cell r="F142" t="str">
            <v>0050Y000002G2LXQA0</v>
          </cell>
          <cell r="G142">
            <v>43609.998472222222</v>
          </cell>
          <cell r="H142" t="str">
            <v>0050Y000002G2VOQA0</v>
          </cell>
          <cell r="I142">
            <v>43609.998472222222</v>
          </cell>
          <cell r="N142" t="str">
            <v>-VSLE</v>
          </cell>
          <cell r="O142" t="str">
            <v>-39416</v>
          </cell>
          <cell r="S142" t="b">
            <v>0</v>
          </cell>
          <cell r="T142" t="str">
            <v>0031v0000202M2oAAE</v>
          </cell>
          <cell r="U142" t="str">
            <v>0031v0000202M1eAAE</v>
          </cell>
          <cell r="V142" t="str">
            <v>0031v0000202LiSAAU</v>
          </cell>
          <cell r="X142" t="b">
            <v>0</v>
          </cell>
          <cell r="Y142" t="str">
            <v>0031v0000202LUmAAM</v>
          </cell>
          <cell r="AA142">
            <v>600</v>
          </cell>
          <cell r="AB142">
            <v>43082</v>
          </cell>
          <cell r="AE142" t="str">
            <v>Support to the preparation of a National AGOA Response Strategy</v>
          </cell>
          <cell r="AF142" t="str">
            <v>SPF</v>
          </cell>
          <cell r="AG142" t="str">
            <v>a1R1v00000AduMWEAZ</v>
          </cell>
          <cell r="AK142" t="str">
            <v>0031v0000202M3SAAU</v>
          </cell>
          <cell r="AL142" t="b">
            <v>0</v>
          </cell>
          <cell r="AM142" t="str">
            <v>State - State Capabilities</v>
          </cell>
          <cell r="AN142" t="str">
            <v>State Effectiveness</v>
          </cell>
          <cell r="AP142">
            <v>600</v>
          </cell>
          <cell r="AQ142">
            <v>43082</v>
          </cell>
          <cell r="AS142" t="str">
            <v>Phase II</v>
          </cell>
          <cell r="AU142" t="str">
            <v>Firm Capabilities</v>
          </cell>
          <cell r="AV142" t="str">
            <v>Country Programme</v>
          </cell>
          <cell r="AW142" t="str">
            <v>Ongoing</v>
          </cell>
          <cell r="AZ142">
            <v>1</v>
          </cell>
          <cell r="BA142" t="str">
            <v>a1P1v000003d3JaEAI</v>
          </cell>
          <cell r="BB142">
            <v>11</v>
          </cell>
          <cell r="BC142" t="str">
            <v>a1V1v0000036QRqEAM</v>
          </cell>
          <cell r="BD142">
            <v>42750</v>
          </cell>
          <cell r="BH142" t="b">
            <v>0</v>
          </cell>
          <cell r="BJ142">
            <v>600</v>
          </cell>
          <cell r="BM142" t="str">
            <v>Small Projects Facility</v>
          </cell>
          <cell r="BN142"/>
          <cell r="BO142">
            <v>1</v>
          </cell>
          <cell r="BP142" t="str">
            <v>0050Y000003XZK4QAO</v>
          </cell>
          <cell r="BQ142" t="str">
            <v>DFID - Sierra Leone</v>
          </cell>
          <cell r="BR142" t="str">
            <v>0011v000020m1FXAAY</v>
          </cell>
          <cell r="BS142" t="str">
            <v>Country Programme</v>
          </cell>
          <cell r="BT142" t="str">
            <v>DFID - Sierra Leone</v>
          </cell>
          <cell r="BU142" t="str">
            <v>Department for International Development</v>
          </cell>
          <cell r="BV142" t="str">
            <v>VXX</v>
          </cell>
        </row>
        <row r="143">
          <cell r="A143" t="str">
            <v>39417</v>
          </cell>
          <cell r="B143" t="str">
            <v>0050Y000002G2LXQA0</v>
          </cell>
          <cell r="C143" t="b">
            <v>0</v>
          </cell>
          <cell r="D143" t="str">
            <v>The Electoral Impacts of Development Aid: Experimental Evidence from Sierra Leon</v>
          </cell>
          <cell r="E143">
            <v>43523.476412037038</v>
          </cell>
          <cell r="F143" t="str">
            <v>0050Y000002G2LXQA0</v>
          </cell>
          <cell r="G143">
            <v>43609.998472222222</v>
          </cell>
          <cell r="H143" t="str">
            <v>0050Y000002G2VOQA0</v>
          </cell>
          <cell r="I143">
            <v>43609.998472222222</v>
          </cell>
          <cell r="M143" t="str">
            <v>Research Project</v>
          </cell>
          <cell r="N143" t="str">
            <v>-VSLE</v>
          </cell>
          <cell r="O143" t="str">
            <v>-39417</v>
          </cell>
          <cell r="S143" t="b">
            <v>0</v>
          </cell>
          <cell r="T143" t="str">
            <v>0031v0000202LxdAAE</v>
          </cell>
          <cell r="U143" t="str">
            <v>0031v0000202M1eAAE</v>
          </cell>
          <cell r="V143" t="str">
            <v>0031v0000202LiSAAU</v>
          </cell>
          <cell r="X143" t="b">
            <v>0</v>
          </cell>
          <cell r="Y143" t="str">
            <v>0031v0000202LUmAAM</v>
          </cell>
          <cell r="AA143">
            <v>7807</v>
          </cell>
          <cell r="AB143">
            <v>43220</v>
          </cell>
          <cell r="AE143" t="str">
            <v>The Electoral Impacts of Development Aid: Experimental Evidence from Sierra Leone</v>
          </cell>
          <cell r="AF143" t="str">
            <v>SPF</v>
          </cell>
          <cell r="AG143" t="str">
            <v>a1R1v00000AduMWEAZ</v>
          </cell>
          <cell r="AK143" t="str">
            <v>0031v0000202LV0AAM</v>
          </cell>
          <cell r="AL143" t="b">
            <v>0</v>
          </cell>
          <cell r="AM143" t="str">
            <v>State - State Capabilities</v>
          </cell>
          <cell r="AN143" t="str">
            <v>State Effectiveness</v>
          </cell>
          <cell r="AP143">
            <v>7807</v>
          </cell>
          <cell r="AQ143">
            <v>43220</v>
          </cell>
          <cell r="AS143" t="str">
            <v>Phase II</v>
          </cell>
          <cell r="AU143" t="str">
            <v>State Effectiveness</v>
          </cell>
          <cell r="AV143" t="str">
            <v>Country Programme</v>
          </cell>
          <cell r="AW143" t="str">
            <v>Ongoing</v>
          </cell>
          <cell r="AY143" t="str">
            <v>This study seeks to evaluate the electoral effects of a recent public health intervention in Sierra Leone on 2018 election result. Given that aid serves as a windfall revenue that may make governments less accountable to their citizens, understanding how voters react to aid is especially important (Moss et al 2006). In early 2017, 300 villages in Kono Districts— Sierra Leone’s most electorally competitive district— were randomly selected to receive a One Health intervention. The project was financed by international donors, implemented by the government of Sierra Leone, and supported by local authorities. Importantly, villages were randomly chosen to receive the intervention and politicians played no role in directing which villages received the intervention. The PIs will conduct polling station level exit polls.</v>
          </cell>
          <cell r="AZ143">
            <v>43157</v>
          </cell>
          <cell r="BA143" t="str">
            <v>a1P1v000003d3JaEAI</v>
          </cell>
          <cell r="BB143">
            <v>2</v>
          </cell>
          <cell r="BC143" t="str">
            <v>a1V1v0000036QRrEAM</v>
          </cell>
          <cell r="BD143">
            <v>43150</v>
          </cell>
          <cell r="BH143" t="b">
            <v>0</v>
          </cell>
          <cell r="BJ143">
            <v>7807</v>
          </cell>
          <cell r="BM143" t="str">
            <v>Small Projects Facility</v>
          </cell>
          <cell r="BN143" t="str">
            <v>0TO1v000000LVu3GAG</v>
          </cell>
          <cell r="BO143">
            <v>1</v>
          </cell>
          <cell r="BP143" t="str">
            <v>0050Y000003XZK4QAO</v>
          </cell>
          <cell r="BQ143" t="str">
            <v>DFID - Sierra Leone</v>
          </cell>
          <cell r="BR143" t="str">
            <v>0011v000020m1FXAAY</v>
          </cell>
          <cell r="BS143" t="str">
            <v>Country Programme</v>
          </cell>
          <cell r="BT143" t="str">
            <v>DFID - Sierra Leone</v>
          </cell>
          <cell r="BU143" t="str">
            <v>Department for International Development</v>
          </cell>
          <cell r="BV143" t="str">
            <v>VXX</v>
          </cell>
        </row>
        <row r="144">
          <cell r="A144" t="str">
            <v>39418</v>
          </cell>
          <cell r="B144" t="str">
            <v>0050Y000002G2LXQA0</v>
          </cell>
          <cell r="C144" t="b">
            <v>0</v>
          </cell>
          <cell r="D144" t="str">
            <v>Stimulating Democracy: Increasing Voter Turnout in Sierra Leone</v>
          </cell>
          <cell r="E144">
            <v>43523.476412037038</v>
          </cell>
          <cell r="F144" t="str">
            <v>0050Y000002G2LXQA0</v>
          </cell>
          <cell r="G144">
            <v>43609.998472222222</v>
          </cell>
          <cell r="H144" t="str">
            <v>0050Y000002G2VOQA0</v>
          </cell>
          <cell r="I144">
            <v>43609.998472222222</v>
          </cell>
          <cell r="N144" t="str">
            <v>-VSLE</v>
          </cell>
          <cell r="O144" t="str">
            <v>-39418</v>
          </cell>
          <cell r="S144" t="b">
            <v>0</v>
          </cell>
          <cell r="T144" t="str">
            <v>0031v0000202LxdAAE</v>
          </cell>
          <cell r="U144" t="str">
            <v>0031v0000202M1eAAE</v>
          </cell>
          <cell r="V144" t="str">
            <v>0031v0000202LiSAAU</v>
          </cell>
          <cell r="X144" t="b">
            <v>0</v>
          </cell>
          <cell r="Y144" t="str">
            <v>0031v0000202LUmAAM</v>
          </cell>
          <cell r="AA144">
            <v>30000</v>
          </cell>
          <cell r="AB144">
            <v>43220</v>
          </cell>
          <cell r="AE144" t="str">
            <v>Stimulating Democracy: Increasing Voter Turnout in Sierra Leone</v>
          </cell>
          <cell r="AF144" t="str">
            <v>SPF</v>
          </cell>
          <cell r="AG144" t="str">
            <v>a1R1v00000AduMWEAZ</v>
          </cell>
          <cell r="AK144" t="str">
            <v>0031v0000202LV0AAM</v>
          </cell>
          <cell r="AL144" t="b">
            <v>0</v>
          </cell>
          <cell r="AM144" t="str">
            <v>State - State Capabilities</v>
          </cell>
          <cell r="AN144" t="str">
            <v>State Effectiveness</v>
          </cell>
          <cell r="AP144">
            <v>20000.400000000001</v>
          </cell>
          <cell r="AQ144">
            <v>43220</v>
          </cell>
          <cell r="AS144" t="str">
            <v>Phase II</v>
          </cell>
          <cell r="AV144" t="str">
            <v>Country Programme</v>
          </cell>
          <cell r="AW144" t="str">
            <v>Ongoing</v>
          </cell>
          <cell r="AY144" t="str">
            <v>This project evaluates strategies to increase voter turnout at the March elections be sending SMS messages in the week before the election. This is of interest because up to now, the majority of &amp;quot;get out the vote&amp;quot; mobilisation studies have taken place in the US - in Sierra Leone, democratic institutions are newer. The control group will get no SMS at all, and the different treatment groups will get different SMS messages. Treatment conditions are randomly allocated to polling stations. Exit polls at polling stations will evaluate effectiveness - this works because citizens must vote at the polling station they&amp;#39;re registered at.</v>
          </cell>
          <cell r="AZ144">
            <v>1</v>
          </cell>
          <cell r="BA144" t="str">
            <v>a1P1v000003d3JaEAI</v>
          </cell>
          <cell r="BB144">
            <v>2</v>
          </cell>
          <cell r="BC144" t="str">
            <v>a1V1v0000036QRsEAM</v>
          </cell>
          <cell r="BD144">
            <v>43157</v>
          </cell>
          <cell r="BH144" t="b">
            <v>0</v>
          </cell>
          <cell r="BJ144">
            <v>20000</v>
          </cell>
          <cell r="BM144" t="str">
            <v>Small Projects Facility</v>
          </cell>
          <cell r="BN144" t="str">
            <v>0TO1v000000LVu4GAG</v>
          </cell>
          <cell r="BO144">
            <v>1</v>
          </cell>
          <cell r="BP144" t="str">
            <v>0050Y000003XZK4QAO</v>
          </cell>
          <cell r="BQ144" t="str">
            <v>DFID - Sierra Leone</v>
          </cell>
          <cell r="BR144" t="str">
            <v>0011v000020m1FXAAY</v>
          </cell>
          <cell r="BS144" t="str">
            <v>Country Programme</v>
          </cell>
          <cell r="BT144" t="str">
            <v>DFID - Sierra Leone</v>
          </cell>
          <cell r="BU144" t="str">
            <v>Department for International Development</v>
          </cell>
          <cell r="BV144" t="str">
            <v>VXX</v>
          </cell>
        </row>
        <row r="145">
          <cell r="A145" t="str">
            <v>39419</v>
          </cell>
          <cell r="B145" t="str">
            <v>0050Y000002G2LXQA0</v>
          </cell>
          <cell r="C145" t="b">
            <v>0</v>
          </cell>
          <cell r="D145" t="str">
            <v>Inter-Party Debates: Accountability Meetings</v>
          </cell>
          <cell r="E145">
            <v>43523.476412037038</v>
          </cell>
          <cell r="F145" t="str">
            <v>0050Y000002G2LXQA0</v>
          </cell>
          <cell r="G145">
            <v>43609.998472222222</v>
          </cell>
          <cell r="H145" t="str">
            <v>0050Y000002G2VOQA0</v>
          </cell>
          <cell r="I145">
            <v>43609.998472222222</v>
          </cell>
          <cell r="K145">
            <v>43602.757384259261</v>
          </cell>
          <cell r="L145">
            <v>43602.757384259261</v>
          </cell>
          <cell r="N145" t="str">
            <v>-VSLE</v>
          </cell>
          <cell r="O145" t="str">
            <v>-39419</v>
          </cell>
          <cell r="S145" t="b">
            <v>0</v>
          </cell>
          <cell r="T145" t="str">
            <v>0031v0000202LxdAAE</v>
          </cell>
          <cell r="U145" t="str">
            <v>0031v0000202M1eAAE</v>
          </cell>
          <cell r="V145" t="str">
            <v>0031v0000202LiSAAU</v>
          </cell>
          <cell r="X145" t="b">
            <v>0</v>
          </cell>
          <cell r="Y145" t="str">
            <v>0031v0000202LUmAAM</v>
          </cell>
          <cell r="AA145">
            <v>19975</v>
          </cell>
          <cell r="AB145">
            <v>43404</v>
          </cell>
          <cell r="AE145" t="str">
            <v>Inter-Party Debates: Accountability Meetings</v>
          </cell>
          <cell r="AF145" t="str">
            <v>SPF</v>
          </cell>
          <cell r="AG145" t="str">
            <v>a1R1v00000AduMWEAZ</v>
          </cell>
          <cell r="AK145" t="str">
            <v>0031v0000202LYaAAM</v>
          </cell>
          <cell r="AL145" t="b">
            <v>0</v>
          </cell>
          <cell r="AM145" t="str">
            <v>State - State Capabilities</v>
          </cell>
          <cell r="AN145" t="str">
            <v>State Effectiveness</v>
          </cell>
          <cell r="AP145">
            <v>19974.75</v>
          </cell>
          <cell r="AQ145">
            <v>43404</v>
          </cell>
          <cell r="AS145" t="str">
            <v>Phase II</v>
          </cell>
          <cell r="AV145" t="str">
            <v>Country Programme</v>
          </cell>
          <cell r="AW145" t="str">
            <v>Ongoing</v>
          </cell>
          <cell r="AZ145">
            <v>1</v>
          </cell>
          <cell r="BA145" t="str">
            <v>a1P1v000003d3JaEAI</v>
          </cell>
          <cell r="BB145">
            <v>7</v>
          </cell>
          <cell r="BC145" t="str">
            <v>a1V1v0000036QRtEAM</v>
          </cell>
          <cell r="BD145">
            <v>43191</v>
          </cell>
          <cell r="BH145" t="b">
            <v>0</v>
          </cell>
          <cell r="BJ145">
            <v>19975</v>
          </cell>
          <cell r="BM145" t="str">
            <v>Small Projects Facility</v>
          </cell>
          <cell r="BN145" t="str">
            <v>0TO1v000000LVu5GAG</v>
          </cell>
          <cell r="BO145">
            <v>1</v>
          </cell>
          <cell r="BP145" t="str">
            <v>0050Y000003XZK4QAO</v>
          </cell>
          <cell r="BQ145" t="str">
            <v>DFID - Sierra Leone</v>
          </cell>
          <cell r="BR145" t="str">
            <v>0011v000020m1FXAAY</v>
          </cell>
          <cell r="BS145" t="str">
            <v>Country Programme</v>
          </cell>
          <cell r="BT145" t="str">
            <v>DFID - Sierra Leone</v>
          </cell>
          <cell r="BU145" t="str">
            <v>Department for International Development</v>
          </cell>
          <cell r="BV145" t="str">
            <v>VXX</v>
          </cell>
        </row>
        <row r="146">
          <cell r="A146" t="str">
            <v>39420</v>
          </cell>
          <cell r="B146" t="str">
            <v>0050Y000002G2LXQA0</v>
          </cell>
          <cell r="C146" t="b">
            <v>0</v>
          </cell>
          <cell r="D146" t="str">
            <v>Brighter Communities Safer Cities</v>
          </cell>
          <cell r="E146">
            <v>43523.476412037038</v>
          </cell>
          <cell r="F146" t="str">
            <v>0050Y000002G2LXQA0</v>
          </cell>
          <cell r="G146">
            <v>43609.998472222222</v>
          </cell>
          <cell r="H146" t="str">
            <v>0050Y000002G2VOQA0</v>
          </cell>
          <cell r="I146">
            <v>43609.998472222222</v>
          </cell>
          <cell r="K146">
            <v>43581.679722222223</v>
          </cell>
          <cell r="L146">
            <v>43581.679722222223</v>
          </cell>
          <cell r="M146" t="str">
            <v>Research Project</v>
          </cell>
          <cell r="N146" t="str">
            <v>-VSLE</v>
          </cell>
          <cell r="O146" t="str">
            <v>-39420</v>
          </cell>
          <cell r="S146" t="b">
            <v>0</v>
          </cell>
          <cell r="T146" t="str">
            <v>0031v0000202LxdAAE</v>
          </cell>
          <cell r="U146" t="str">
            <v>0031v0000202M1eAAE</v>
          </cell>
          <cell r="V146" t="str">
            <v>0031v0000202LiSAAU</v>
          </cell>
          <cell r="X146" t="b">
            <v>0</v>
          </cell>
          <cell r="Y146" t="str">
            <v>0031v0000202LUmAAM</v>
          </cell>
          <cell r="Z146" t="str">
            <v>economists_sierraleone@theigc.org</v>
          </cell>
          <cell r="AA146">
            <v>11073.93</v>
          </cell>
          <cell r="AB146">
            <v>43616</v>
          </cell>
          <cell r="AE146" t="str">
            <v>Brighter Communities Safer Cities</v>
          </cell>
          <cell r="AF146" t="str">
            <v>SPF</v>
          </cell>
          <cell r="AG146" t="str">
            <v>a1R1v00000AduMWEAZ</v>
          </cell>
          <cell r="AK146" t="str">
            <v>0031v0000202LPWAA2</v>
          </cell>
          <cell r="AL146" t="b">
            <v>0</v>
          </cell>
          <cell r="AM146" t="str">
            <v>Cities</v>
          </cell>
          <cell r="AN146" t="str">
            <v>Cities</v>
          </cell>
          <cell r="AP146">
            <v>9866.43</v>
          </cell>
          <cell r="AQ146">
            <v>43404</v>
          </cell>
          <cell r="AS146" t="str">
            <v>Phase II</v>
          </cell>
          <cell r="AU146" t="str">
            <v>Cities</v>
          </cell>
          <cell r="AV146" t="str">
            <v>Country Programme</v>
          </cell>
          <cell r="AW146" t="str">
            <v>Ongoing</v>
          </cell>
          <cell r="AZ146">
            <v>43280</v>
          </cell>
          <cell r="BA146" t="str">
            <v>a1P1v000003d3JaEAI</v>
          </cell>
          <cell r="BB146">
            <v>11</v>
          </cell>
          <cell r="BC146" t="str">
            <v>a1V1v0000036QRuEAM</v>
          </cell>
          <cell r="BD146">
            <v>43282</v>
          </cell>
          <cell r="BH146" t="b">
            <v>0</v>
          </cell>
          <cell r="BJ146">
            <v>0</v>
          </cell>
          <cell r="BM146" t="str">
            <v>Small Projects Facility</v>
          </cell>
          <cell r="BN146" t="str">
            <v>0TO1v000000LVu6GAG</v>
          </cell>
          <cell r="BO146">
            <v>1</v>
          </cell>
          <cell r="BP146" t="str">
            <v>0050Y000003XZK4QAO</v>
          </cell>
          <cell r="BQ146" t="str">
            <v>DFID - Sierra Leone</v>
          </cell>
          <cell r="BR146" t="str">
            <v>0011v000020m1FXAAY</v>
          </cell>
          <cell r="BS146" t="str">
            <v>Country Programme</v>
          </cell>
          <cell r="BT146" t="str">
            <v>DFID - Sierra Leone</v>
          </cell>
          <cell r="BU146" t="str">
            <v>Department for International Development</v>
          </cell>
          <cell r="BV146" t="str">
            <v>VXX</v>
          </cell>
        </row>
        <row r="147">
          <cell r="A147" t="str">
            <v>39422</v>
          </cell>
          <cell r="B147" t="str">
            <v>0050Y000002G2LXQA0</v>
          </cell>
          <cell r="C147" t="b">
            <v>0</v>
          </cell>
          <cell r="D147" t="str">
            <v>Electrifying growth: Electricity access for productive use</v>
          </cell>
          <cell r="E147">
            <v>43523.476412037038</v>
          </cell>
          <cell r="F147" t="str">
            <v>0050Y000002G2LXQA0</v>
          </cell>
          <cell r="G147">
            <v>43609.998472222222</v>
          </cell>
          <cell r="H147" t="str">
            <v>0050Y000002G2VOQA0</v>
          </cell>
          <cell r="I147">
            <v>43609.998472222222</v>
          </cell>
          <cell r="K147">
            <v>43537.66710648148</v>
          </cell>
          <cell r="L147">
            <v>43537.66710648148</v>
          </cell>
          <cell r="N147" t="str">
            <v>-VSLE</v>
          </cell>
          <cell r="O147" t="str">
            <v>-39422</v>
          </cell>
          <cell r="S147" t="b">
            <v>0</v>
          </cell>
          <cell r="T147" t="str">
            <v>0031v0000202LxdAAE</v>
          </cell>
          <cell r="U147" t="str">
            <v>0031v0000202M1eAAE</v>
          </cell>
          <cell r="V147" t="str">
            <v>0031v0000202LiSAAU</v>
          </cell>
          <cell r="W147" t="str">
            <v>S18</v>
          </cell>
          <cell r="X147" t="b">
            <v>0</v>
          </cell>
          <cell r="Y147" t="str">
            <v>0031v0000202LUmAAM</v>
          </cell>
          <cell r="AA147">
            <v>85880</v>
          </cell>
          <cell r="AB147">
            <v>43646</v>
          </cell>
          <cell r="AE147" t="str">
            <v>Electrifying growth: Electricity access for productive use</v>
          </cell>
          <cell r="AF147" t="str">
            <v>CB</v>
          </cell>
          <cell r="AG147" t="str">
            <v>a1R1v00000AduMWEAZ</v>
          </cell>
          <cell r="AK147" t="str">
            <v>0031v0000202LJ8AAM</v>
          </cell>
          <cell r="AL147" t="b">
            <v>0</v>
          </cell>
          <cell r="AM147" t="str">
            <v>Energy</v>
          </cell>
          <cell r="AN147" t="str">
            <v>Energy</v>
          </cell>
          <cell r="AP147">
            <v>85879.7</v>
          </cell>
          <cell r="AQ147">
            <v>43585</v>
          </cell>
          <cell r="AS147" t="str">
            <v>Phase II</v>
          </cell>
          <cell r="AV147" t="str">
            <v>Country Programme</v>
          </cell>
          <cell r="AW147" t="str">
            <v>Ongoing</v>
          </cell>
          <cell r="AZ147">
            <v>43411</v>
          </cell>
          <cell r="BA147" t="str">
            <v>a1P1v000003d3JaEAI</v>
          </cell>
          <cell r="BB147">
            <v>6</v>
          </cell>
          <cell r="BC147" t="str">
            <v>a1V1v0000036QRvEAM</v>
          </cell>
          <cell r="BD147">
            <v>43466</v>
          </cell>
          <cell r="BH147" t="b">
            <v>0</v>
          </cell>
          <cell r="BJ147">
            <v>77292</v>
          </cell>
          <cell r="BM147" t="str">
            <v>Country Project Proposal</v>
          </cell>
          <cell r="BN147" t="str">
            <v>0TO1v000000LVu7GAG</v>
          </cell>
          <cell r="BO147">
            <v>1</v>
          </cell>
          <cell r="BP147" t="str">
            <v>0050Y000003XZK4QAO</v>
          </cell>
          <cell r="BQ147" t="str">
            <v>DFID - Sierra Leone</v>
          </cell>
          <cell r="BR147" t="str">
            <v>0011v000020m1FXAAY</v>
          </cell>
          <cell r="BS147" t="str">
            <v>Country Programme</v>
          </cell>
          <cell r="BT147" t="str">
            <v>DFID - Sierra Leone</v>
          </cell>
          <cell r="BU147" t="str">
            <v>Department for International Development</v>
          </cell>
          <cell r="BV147" t="str">
            <v>VXX</v>
          </cell>
        </row>
        <row r="148">
          <cell r="A148" t="str">
            <v>39423</v>
          </cell>
          <cell r="B148" t="str">
            <v>0050Y000002G2LXQA0</v>
          </cell>
          <cell r="C148" t="b">
            <v>0</v>
          </cell>
          <cell r="D148" t="str">
            <v>Scoping Research: Improving tax systems in Sierra Leone</v>
          </cell>
          <cell r="E148">
            <v>43525.457928240743</v>
          </cell>
          <cell r="F148" t="str">
            <v>0050Y000002G2LXQA0</v>
          </cell>
          <cell r="G148">
            <v>43609.998483796298</v>
          </cell>
          <cell r="H148" t="str">
            <v>0050Y000002G2VOQA0</v>
          </cell>
          <cell r="I148">
            <v>43609.998483796298</v>
          </cell>
          <cell r="N148" t="str">
            <v>-VSLE</v>
          </cell>
          <cell r="O148" t="str">
            <v>-39423</v>
          </cell>
          <cell r="S148" t="b">
            <v>0</v>
          </cell>
          <cell r="T148" t="str">
            <v>0031v0000202LxdAAE</v>
          </cell>
          <cell r="U148" t="str">
            <v>0031v0000202M1eAAE</v>
          </cell>
          <cell r="V148" t="str">
            <v>0031v0000202LiSAAU</v>
          </cell>
          <cell r="W148" t="str">
            <v>S18</v>
          </cell>
          <cell r="X148" t="b">
            <v>0</v>
          </cell>
          <cell r="Y148" t="str">
            <v>0031v0000202LUmAAM</v>
          </cell>
          <cell r="AA148">
            <v>19847</v>
          </cell>
          <cell r="AB148">
            <v>43646</v>
          </cell>
          <cell r="AE148" t="str">
            <v>Scoping Research: Improving tax systems in Sierra Leone</v>
          </cell>
          <cell r="AF148" t="str">
            <v>CB</v>
          </cell>
          <cell r="AG148" t="str">
            <v>a1R1v00000AduMWEAZ</v>
          </cell>
          <cell r="AK148" t="str">
            <v>0031v0000202Ly2AAE</v>
          </cell>
          <cell r="AL148" t="b">
            <v>0</v>
          </cell>
          <cell r="AM148" t="str">
            <v>State - State Capabilities</v>
          </cell>
          <cell r="AN148" t="str">
            <v>State Effectiveness</v>
          </cell>
          <cell r="AO148" t="str">
            <v>39423</v>
          </cell>
          <cell r="AP148">
            <v>19847</v>
          </cell>
          <cell r="AS148" t="str">
            <v>Phase II</v>
          </cell>
          <cell r="AV148" t="str">
            <v>Country Programme</v>
          </cell>
          <cell r="AW148" t="str">
            <v>Ongoing</v>
          </cell>
          <cell r="AZ148">
            <v>43411</v>
          </cell>
          <cell r="BA148" t="str">
            <v>a1P1v000003d3JaEAI</v>
          </cell>
          <cell r="BB148">
            <v>5</v>
          </cell>
          <cell r="BC148" t="str">
            <v>a1V1v0000036QfiEAE</v>
          </cell>
          <cell r="BD148">
            <v>43497</v>
          </cell>
          <cell r="BH148" t="b">
            <v>0</v>
          </cell>
          <cell r="BJ148">
            <v>0</v>
          </cell>
          <cell r="BM148" t="str">
            <v>Country Project Proposal</v>
          </cell>
          <cell r="BN148" t="str">
            <v>0TO1v000000LVu8GAG</v>
          </cell>
          <cell r="BO148">
            <v>1</v>
          </cell>
          <cell r="BP148" t="str">
            <v>0050Y000003XZK4QAO</v>
          </cell>
          <cell r="BQ148" t="str">
            <v>DFID - Sierra Leone</v>
          </cell>
          <cell r="BR148" t="str">
            <v>0011v000020m1FXAAY</v>
          </cell>
          <cell r="BS148" t="str">
            <v>Country Programme</v>
          </cell>
          <cell r="BT148" t="str">
            <v>DFID - Sierra Leone</v>
          </cell>
          <cell r="BU148" t="str">
            <v>Department for International Development</v>
          </cell>
          <cell r="BV148" t="str">
            <v>VXX</v>
          </cell>
        </row>
        <row r="149">
          <cell r="A149" t="str">
            <v>39425</v>
          </cell>
          <cell r="B149" t="str">
            <v>0050Y000002G2LXQA0</v>
          </cell>
          <cell r="C149" t="b">
            <v>0</v>
          </cell>
          <cell r="D149" t="str">
            <v>Engagement post launch of fragility report: priorities and possible intervention</v>
          </cell>
          <cell r="E149">
            <v>43523.476412037038</v>
          </cell>
          <cell r="F149" t="str">
            <v>0050Y000002G2LXQA0</v>
          </cell>
          <cell r="G149">
            <v>43609.998472222222</v>
          </cell>
          <cell r="H149" t="str">
            <v>0050Y000002G2VOQA0</v>
          </cell>
          <cell r="I149">
            <v>43609.998472222222</v>
          </cell>
          <cell r="N149" t="str">
            <v>-VSLE</v>
          </cell>
          <cell r="O149" t="str">
            <v>-39425</v>
          </cell>
          <cell r="S149" t="b">
            <v>0</v>
          </cell>
          <cell r="T149" t="str">
            <v>0031v0000202M2oAAE</v>
          </cell>
          <cell r="U149" t="str">
            <v>0031v0000202M1eAAE</v>
          </cell>
          <cell r="V149" t="str">
            <v>0031v0000202LiSAAU</v>
          </cell>
          <cell r="X149" t="b">
            <v>0</v>
          </cell>
          <cell r="Y149" t="str">
            <v>0031v0000202LUmAAM</v>
          </cell>
          <cell r="AA149">
            <v>10523</v>
          </cell>
          <cell r="AB149">
            <v>43585</v>
          </cell>
          <cell r="AE149" t="str">
            <v>Engagement post launch of fragility report: priorities and possible interventions</v>
          </cell>
          <cell r="AF149" t="str">
            <v>SPF</v>
          </cell>
          <cell r="AG149" t="str">
            <v>a1R1v00000AduMWEAZ</v>
          </cell>
          <cell r="AK149" t="str">
            <v>0031v0000202M0nAAE</v>
          </cell>
          <cell r="AL149" t="b">
            <v>0</v>
          </cell>
          <cell r="AM149" t="str">
            <v>State - State Capabilities</v>
          </cell>
          <cell r="AN149" t="str">
            <v>State Effectiveness</v>
          </cell>
          <cell r="AP149">
            <v>10522.5</v>
          </cell>
          <cell r="AQ149">
            <v>43585</v>
          </cell>
          <cell r="AS149" t="str">
            <v>Phase II</v>
          </cell>
          <cell r="AV149" t="str">
            <v>Country Programme</v>
          </cell>
          <cell r="AW149" t="str">
            <v>Ongoing</v>
          </cell>
          <cell r="AZ149">
            <v>43447</v>
          </cell>
          <cell r="BA149" t="str">
            <v>a1P1v000003d3JaEAI</v>
          </cell>
          <cell r="BB149">
            <v>4</v>
          </cell>
          <cell r="BC149" t="str">
            <v>a1V1v0000036QRwEAM</v>
          </cell>
          <cell r="BD149">
            <v>43466</v>
          </cell>
          <cell r="BH149" t="b">
            <v>0</v>
          </cell>
          <cell r="BJ149">
            <v>0</v>
          </cell>
          <cell r="BM149" t="str">
            <v>Small Projects Facility</v>
          </cell>
          <cell r="BN149" t="str">
            <v>0TO1v000000LVu9GAG</v>
          </cell>
          <cell r="BO149">
            <v>1</v>
          </cell>
          <cell r="BP149" t="str">
            <v>0050Y000003XZK4QAO</v>
          </cell>
          <cell r="BQ149" t="str">
            <v>DFID - Sierra Leone</v>
          </cell>
          <cell r="BR149" t="str">
            <v>0011v000020m1FXAAY</v>
          </cell>
          <cell r="BS149" t="str">
            <v>Country Programme</v>
          </cell>
          <cell r="BT149" t="str">
            <v>DFID - Sierra Leone</v>
          </cell>
          <cell r="BU149" t="str">
            <v>Department for International Development</v>
          </cell>
          <cell r="BV149" t="str">
            <v>VXX</v>
          </cell>
        </row>
        <row r="150">
          <cell r="A150" t="str">
            <v>39426</v>
          </cell>
          <cell r="B150" t="str">
            <v>0050Y000002G2LXQA0</v>
          </cell>
          <cell r="C150" t="b">
            <v>0</v>
          </cell>
          <cell r="D150" t="str">
            <v>Building an Effective Corps of Compliance Officers</v>
          </cell>
          <cell r="E150">
            <v>43523.476412037038</v>
          </cell>
          <cell r="F150" t="str">
            <v>0050Y000002G2LXQA0</v>
          </cell>
          <cell r="G150">
            <v>43609.998472222222</v>
          </cell>
          <cell r="H150" t="str">
            <v>0050Y000002G2VOQA0</v>
          </cell>
          <cell r="I150">
            <v>43609.998472222222</v>
          </cell>
          <cell r="N150" t="str">
            <v>-VSLE</v>
          </cell>
          <cell r="O150" t="str">
            <v>-39426</v>
          </cell>
          <cell r="S150" t="b">
            <v>0</v>
          </cell>
          <cell r="T150" t="str">
            <v>0031v0000202LxdAAE</v>
          </cell>
          <cell r="U150" t="str">
            <v>0031v0000202M1eAAE</v>
          </cell>
          <cell r="V150" t="str">
            <v>0031v0000202LiSAAU</v>
          </cell>
          <cell r="X150" t="b">
            <v>0</v>
          </cell>
          <cell r="Y150" t="str">
            <v>0031v0000202LUmAAM</v>
          </cell>
          <cell r="AA150">
            <v>19553</v>
          </cell>
          <cell r="AB150">
            <v>43616</v>
          </cell>
          <cell r="AE150" t="str">
            <v>Building an Effective Corps of Compliance Officers</v>
          </cell>
          <cell r="AF150" t="str">
            <v>SPF</v>
          </cell>
          <cell r="AG150" t="str">
            <v>a1R1v00000AduMWEAZ</v>
          </cell>
          <cell r="AK150" t="str">
            <v>0031v0000202LshAAE</v>
          </cell>
          <cell r="AL150" t="b">
            <v>0</v>
          </cell>
          <cell r="AM150" t="str">
            <v>State - State Capabilities</v>
          </cell>
          <cell r="AN150" t="str">
            <v>State Effectiveness</v>
          </cell>
          <cell r="AP150">
            <v>19553.45</v>
          </cell>
          <cell r="AQ150">
            <v>43616</v>
          </cell>
          <cell r="AS150" t="str">
            <v>Phase II</v>
          </cell>
          <cell r="AV150" t="str">
            <v>Country Programme</v>
          </cell>
          <cell r="AW150" t="str">
            <v>Ongoing</v>
          </cell>
          <cell r="AZ150">
            <v>43447</v>
          </cell>
          <cell r="BA150" t="str">
            <v>a1P1v000003d3JaEAI</v>
          </cell>
          <cell r="BB150">
            <v>5</v>
          </cell>
          <cell r="BC150" t="str">
            <v>a1V1v0000036QRxEAM</v>
          </cell>
          <cell r="BD150">
            <v>43466</v>
          </cell>
          <cell r="BH150" t="b">
            <v>0</v>
          </cell>
          <cell r="BJ150">
            <v>0</v>
          </cell>
          <cell r="BM150" t="str">
            <v>Small Projects Facility</v>
          </cell>
          <cell r="BN150" t="str">
            <v>0TO1v000000LVuAGAW</v>
          </cell>
          <cell r="BO150">
            <v>1</v>
          </cell>
          <cell r="BP150" t="str">
            <v>0050Y000003XZK4QAO</v>
          </cell>
          <cell r="BQ150" t="str">
            <v>DFID - Sierra Leone</v>
          </cell>
          <cell r="BR150" t="str">
            <v>0011v000020m1FXAAY</v>
          </cell>
          <cell r="BS150" t="str">
            <v>Country Programme</v>
          </cell>
          <cell r="BT150" t="str">
            <v>DFID - Sierra Leone</v>
          </cell>
          <cell r="BU150" t="str">
            <v>Department for International Development</v>
          </cell>
          <cell r="BV150" t="str">
            <v>VXX</v>
          </cell>
        </row>
        <row r="151">
          <cell r="A151" t="str">
            <v>39427</v>
          </cell>
          <cell r="B151" t="str">
            <v>0050Y000002G2LXQA0</v>
          </cell>
          <cell r="C151" t="b">
            <v>0</v>
          </cell>
          <cell r="D151" t="str">
            <v>Improving Tax Compliance in Freetown: Scoping Research</v>
          </cell>
          <cell r="E151">
            <v>43534.638020833336</v>
          </cell>
          <cell r="F151" t="str">
            <v>0050Y000002G2LXQA0</v>
          </cell>
          <cell r="G151">
            <v>43609.998483796298</v>
          </cell>
          <cell r="H151" t="str">
            <v>0050Y000002G2VOQA0</v>
          </cell>
          <cell r="I151">
            <v>43609.998483796298</v>
          </cell>
          <cell r="K151">
            <v>43551.441469907404</v>
          </cell>
          <cell r="L151">
            <v>43551.441469907404</v>
          </cell>
          <cell r="M151" t="str">
            <v>Research Project</v>
          </cell>
          <cell r="N151" t="str">
            <v>-VSLE</v>
          </cell>
          <cell r="O151" t="str">
            <v>-39427</v>
          </cell>
          <cell r="S151" t="b">
            <v>0</v>
          </cell>
          <cell r="T151" t="str">
            <v>0031v0000202M2oAAE</v>
          </cell>
          <cell r="U151" t="str">
            <v>0031v0000202M1eAAE</v>
          </cell>
          <cell r="V151" t="str">
            <v>0031v0000202LiSAAU</v>
          </cell>
          <cell r="X151" t="b">
            <v>0</v>
          </cell>
          <cell r="Y151" t="str">
            <v>0031v0000202LUmAAM</v>
          </cell>
          <cell r="AA151">
            <v>19548</v>
          </cell>
          <cell r="AB151">
            <v>43616</v>
          </cell>
          <cell r="AD151" t="str">
            <v>Improving Tax Compliance in Freetown: Scoping Research</v>
          </cell>
          <cell r="AE151" t="str">
            <v>Improving Tax Compliance in Freetown: Scoping Research</v>
          </cell>
          <cell r="AF151" t="str">
            <v>SPF</v>
          </cell>
          <cell r="AG151" t="str">
            <v>a1R1v00000AduMWEAZ</v>
          </cell>
          <cell r="AK151" t="str">
            <v>0031v0000202Ly2AAE</v>
          </cell>
          <cell r="AL151" t="b">
            <v>0</v>
          </cell>
          <cell r="AM151" t="str">
            <v>Cities</v>
          </cell>
          <cell r="AN151" t="str">
            <v>Cities</v>
          </cell>
          <cell r="AO151" t="str">
            <v>39427</v>
          </cell>
          <cell r="AP151">
            <v>19548</v>
          </cell>
          <cell r="AS151" t="str">
            <v>Phase II</v>
          </cell>
          <cell r="AU151" t="str">
            <v>Cities</v>
          </cell>
          <cell r="AV151" t="str">
            <v>Country Programme</v>
          </cell>
          <cell r="AW151" t="str">
            <v>Contracting</v>
          </cell>
          <cell r="AZ151">
            <v>43509</v>
          </cell>
          <cell r="BA151" t="str">
            <v>a1P1v000003d3JaEAI</v>
          </cell>
          <cell r="BB151">
            <v>5</v>
          </cell>
          <cell r="BC151" t="str">
            <v>a1V1v0000036Ra6EAE</v>
          </cell>
          <cell r="BD151">
            <v>43466</v>
          </cell>
          <cell r="BH151" t="b">
            <v>0</v>
          </cell>
          <cell r="BJ151">
            <v>0</v>
          </cell>
          <cell r="BM151" t="str">
            <v>Small Projects Facility</v>
          </cell>
          <cell r="BN151" t="str">
            <v>0TO1v000000LY7jGAG</v>
          </cell>
          <cell r="BO151">
            <v>1</v>
          </cell>
          <cell r="BP151" t="str">
            <v>0050Y000003XZK4QAO</v>
          </cell>
          <cell r="BQ151" t="str">
            <v>DFID - Sierra Leone</v>
          </cell>
          <cell r="BR151" t="str">
            <v>0011v000020m1FXAAY</v>
          </cell>
          <cell r="BS151" t="str">
            <v>Country Programme</v>
          </cell>
          <cell r="BT151" t="str">
            <v>DFID - Sierra Leone</v>
          </cell>
          <cell r="BU151" t="str">
            <v>Department for International Development</v>
          </cell>
          <cell r="BV151" t="str">
            <v>VXX</v>
          </cell>
        </row>
        <row r="152">
          <cell r="A152" t="str">
            <v>39428</v>
          </cell>
          <cell r="B152" t="str">
            <v>0051v000005kYmMAAU</v>
          </cell>
          <cell r="C152" t="b">
            <v>0</v>
          </cell>
          <cell r="D152" t="str">
            <v>Why Facts and Think Tanks Matter</v>
          </cell>
          <cell r="E152">
            <v>43556.568692129629</v>
          </cell>
          <cell r="F152" t="str">
            <v>0051v000005kYmMAAU</v>
          </cell>
          <cell r="G152">
            <v>43609.998483796298</v>
          </cell>
          <cell r="H152" t="str">
            <v>0050Y000002G2VOQA0</v>
          </cell>
          <cell r="I152">
            <v>43609.998483796298</v>
          </cell>
          <cell r="K152">
            <v>43584.502384259256</v>
          </cell>
          <cell r="L152">
            <v>43584.502384259256</v>
          </cell>
          <cell r="M152" t="str">
            <v>Event</v>
          </cell>
          <cell r="N152" t="str">
            <v>-VSLE</v>
          </cell>
          <cell r="O152" t="str">
            <v>-39428</v>
          </cell>
          <cell r="S152" t="b">
            <v>0</v>
          </cell>
          <cell r="T152" t="str">
            <v>0031v0000202M2oAAE</v>
          </cell>
          <cell r="U152" t="str">
            <v>0031v0000202M1eAAE</v>
          </cell>
          <cell r="V152" t="str">
            <v>0031v0000202LiSAAU</v>
          </cell>
          <cell r="X152" t="b">
            <v>0</v>
          </cell>
          <cell r="Y152" t="str">
            <v>0031v0000202LUmAAM</v>
          </cell>
          <cell r="Z152" t="str">
            <v>economists_sierraleone@theigc.org</v>
          </cell>
          <cell r="AA152">
            <v>2818</v>
          </cell>
          <cell r="AB152">
            <v>43496</v>
          </cell>
          <cell r="AC152" t="str">
            <v>In-Country Event</v>
          </cell>
          <cell r="AD152" t="str">
            <v>Why Facts and Think Tanks Matter - a Global Event</v>
          </cell>
          <cell r="AE152" t="str">
            <v>Why Facts and Think Tanks Matter - a Global Event</v>
          </cell>
          <cell r="AF152" t="str">
            <v>Event ToR</v>
          </cell>
          <cell r="AG152" t="str">
            <v>a1R1v00000AduMWEAZ</v>
          </cell>
          <cell r="AL152" t="b">
            <v>0</v>
          </cell>
          <cell r="AS152" t="str">
            <v>Phase II</v>
          </cell>
          <cell r="AU152" t="str">
            <v>State Effectiveness</v>
          </cell>
          <cell r="AV152" t="str">
            <v>Country Programme</v>
          </cell>
          <cell r="AW152" t="str">
            <v>Ongoing</v>
          </cell>
          <cell r="AX152" t="str">
            <v>&lt;p&gt;In Sierra Leone, there are very few independent and credible research institutions and Think Tanks. Majority of the institutions embarked on either civil society advocacy and/or consulatncies. This event aims at highlighting the critical role of Think Tanks in the country’s development efforts as well&lt;/p&gt;&lt;p&gt;&lt;br&gt;&lt;/p&gt;&lt;p&gt; as encouraging the appropriate institutions to enter in the space.&lt;/p&gt;&lt;p&gt;Against this background, the event will create an opportunity for policy makers and research institutions and/or think tanks to discuss the importance of think tanks and how the work of think tanks will be useful for policymakers. We have identified Potential consultancy firms, civil society organisations, Senior Government Officials, International Partners and research institutions. It is hoped that some form of networking will be created that could provide a peer review mechanism and support for enhancing the quality of the work of Think Tanks in the country.as encouraging the appropriate institutions to enter in the space.&lt;/p&gt;</v>
          </cell>
          <cell r="AY152" t="str">
            <v>&lt;p&gt;In Sierra Leone, there are very few independent and credible research institutions and Think Tanks. Majority of the institutions embarked on either civil society advocacy and/or consulatncies. This event aims at highlighting the critical role of Think Tanks in the country’s development efforts as well&lt;/p&gt;&lt;p&gt;&lt;br&gt;&lt;/p&gt;&lt;p&gt; as encouraging the appropriate institutions to enter in the space.&lt;/p&gt;&lt;p&gt;Against this background, the event will create an opportunity for policy makers and research institutions and/or think tanks to discuss the importance of think tanks and how the work of think tanks will be useful for policymakers. We have identified Potential consultancy firms, civil society organisations, Senior Government Officials, International Partners and research institutions. It is hoped that some form of networking will be created that could provide a peer review mechanism and support for enhancing the quality of the work of Think Tanks in the country.as encouraging the appropriate institutions to enter in the space.&lt;/p&gt;</v>
          </cell>
          <cell r="AZ152">
            <v>43481</v>
          </cell>
          <cell r="BA152" t="str">
            <v>a1P1v000003d3JaEAI</v>
          </cell>
          <cell r="BB152">
            <v>0</v>
          </cell>
          <cell r="BC152" t="str">
            <v>a1V1v0000036UTAEA2</v>
          </cell>
          <cell r="BD152">
            <v>43496</v>
          </cell>
          <cell r="BE152" t="str">
            <v>a1Z1v000003lkuxEAA</v>
          </cell>
          <cell r="BH152" t="b">
            <v>0</v>
          </cell>
          <cell r="BJ152">
            <v>2647.9</v>
          </cell>
          <cell r="BM152" t="str">
            <v>Event</v>
          </cell>
          <cell r="BO152">
            <v>1</v>
          </cell>
          <cell r="BP152" t="str">
            <v>0050Y000003XZK4QAO</v>
          </cell>
          <cell r="BQ152" t="str">
            <v>DFID - Sierra Leone</v>
          </cell>
          <cell r="BR152" t="str">
            <v>0011v000020m1FXAAY</v>
          </cell>
          <cell r="BS152" t="str">
            <v>Country Programme</v>
          </cell>
          <cell r="BT152" t="str">
            <v>DFID - Sierra Leone</v>
          </cell>
          <cell r="BU152" t="str">
            <v>Department for International Development</v>
          </cell>
          <cell r="BV152" t="str">
            <v>VXX</v>
          </cell>
        </row>
        <row r="153">
          <cell r="A153" t="str">
            <v>40307</v>
          </cell>
          <cell r="B153" t="str">
            <v>0050Y000002G2LXQA0</v>
          </cell>
          <cell r="C153" t="b">
            <v>0</v>
          </cell>
          <cell r="D153" t="str">
            <v>Introducing a Relationship Building Programme at the Tanzanian Investment Commis</v>
          </cell>
          <cell r="E153">
            <v>43534.638020833336</v>
          </cell>
          <cell r="F153" t="str">
            <v>0050Y000002G2LXQA0</v>
          </cell>
          <cell r="G153">
            <v>43609.998483796298</v>
          </cell>
          <cell r="H153" t="str">
            <v>0050Y000002G2VOQA0</v>
          </cell>
          <cell r="I153">
            <v>43609.998483796298</v>
          </cell>
          <cell r="K153">
            <v>43581.685393518521</v>
          </cell>
          <cell r="L153">
            <v>43581.685393518521</v>
          </cell>
          <cell r="N153" t="str">
            <v>-VTZA</v>
          </cell>
          <cell r="O153" t="str">
            <v>-40307</v>
          </cell>
          <cell r="S153" t="b">
            <v>0</v>
          </cell>
          <cell r="T153" t="str">
            <v>0031v0000202LxGAAU</v>
          </cell>
          <cell r="U153" t="str">
            <v>0031v0000202M1iAAE</v>
          </cell>
          <cell r="V153" t="str">
            <v>0031v0000202M1lAAE</v>
          </cell>
          <cell r="X153" t="b">
            <v>0</v>
          </cell>
          <cell r="Y153" t="str">
            <v>0031v0000202LX4AAM</v>
          </cell>
          <cell r="AA153">
            <v>21230.51</v>
          </cell>
          <cell r="AB153">
            <v>42674</v>
          </cell>
          <cell r="AE153" t="str">
            <v>Introducing a Relationship Building Programme at the Tanzanian Investment Commission - Phase II</v>
          </cell>
          <cell r="AF153" t="str">
            <v>Off-Cycle</v>
          </cell>
          <cell r="AG153" t="str">
            <v>a1R1v00000AduMYEAZ</v>
          </cell>
          <cell r="AK153" t="str">
            <v>0031v0000202M3JAAU</v>
          </cell>
          <cell r="AL153" t="b">
            <v>0</v>
          </cell>
          <cell r="AM153" t="str">
            <v>Firms - Firm Capabilities</v>
          </cell>
          <cell r="AN153" t="str">
            <v>Firm Capabilities</v>
          </cell>
          <cell r="AO153" t="str">
            <v>40307</v>
          </cell>
          <cell r="AP153">
            <v>36407</v>
          </cell>
          <cell r="AQ153">
            <v>42674</v>
          </cell>
          <cell r="AS153" t="str">
            <v>Phase II</v>
          </cell>
          <cell r="AT153" t="str">
            <v>Large Firms and Industrialisation</v>
          </cell>
          <cell r="AU153" t="str">
            <v>Firm Capabilities</v>
          </cell>
          <cell r="AV153" t="str">
            <v>Country Programme</v>
          </cell>
          <cell r="AW153" t="str">
            <v>Prospective</v>
          </cell>
          <cell r="AY153" t="str">
            <v>The key objective of this follow-up project is to strengthen the Relationship Building programme at the Tanzania Investment Centre (TIC) which was developed and initiated in the past months. The previous phase of this project set out a programme for the reform of the TIC into a pro-active agency of the type pioneered in Finland, Ireland and Singapore. This following phase seeks to ramp up the number of firms in the programme to between 300 to 400 and to review the the programme in terms of the type of firms to be included. Furthermore, it will continue to monitor and guide the development of the programme and to provide appropriate support in setting up an Issue Based Reporting System.</v>
          </cell>
          <cell r="AZ153">
            <v>1</v>
          </cell>
          <cell r="BA153" t="str">
            <v>a1P1v000003d3JvEAI</v>
          </cell>
          <cell r="BB153">
            <v>12</v>
          </cell>
          <cell r="BC153" t="str">
            <v>a1V1v0000036Ra7EAE</v>
          </cell>
          <cell r="BD153">
            <v>42309</v>
          </cell>
          <cell r="BH153" t="b">
            <v>0</v>
          </cell>
          <cell r="BJ153">
            <v>14230.59</v>
          </cell>
          <cell r="BM153" t="str">
            <v>Country Project Proposal</v>
          </cell>
          <cell r="BN153" t="str">
            <v>0TO1v000000LY7kGAG</v>
          </cell>
          <cell r="BO153">
            <v>1</v>
          </cell>
          <cell r="BP153" t="str">
            <v>0050Y000003XZK3QAO</v>
          </cell>
          <cell r="BQ153" t="str">
            <v>DFID - Tanzania</v>
          </cell>
          <cell r="BR153" t="str">
            <v>0011v000020m1FXAAY</v>
          </cell>
          <cell r="BS153" t="str">
            <v>Country Programme</v>
          </cell>
          <cell r="BT153" t="str">
            <v>DFID - Tanzania</v>
          </cell>
          <cell r="BU153" t="str">
            <v>Department for International Development</v>
          </cell>
          <cell r="BV153" t="str">
            <v>VXX</v>
          </cell>
        </row>
        <row r="154">
          <cell r="A154" t="str">
            <v>40405</v>
          </cell>
          <cell r="B154" t="str">
            <v>0050Y000002G2LXQA0</v>
          </cell>
          <cell r="C154" t="b">
            <v>0</v>
          </cell>
          <cell r="D154" t="str">
            <v>Evaluating the Impacts of the Dar es Salaam Bus Rapid Transit (BRT) System</v>
          </cell>
          <cell r="E154">
            <v>43523.476412037038</v>
          </cell>
          <cell r="F154" t="str">
            <v>0050Y000002G2LXQA0</v>
          </cell>
          <cell r="G154">
            <v>43609.998472222222</v>
          </cell>
          <cell r="H154" t="str">
            <v>0050Y000002G2VOQA0</v>
          </cell>
          <cell r="I154">
            <v>43609.998472222222</v>
          </cell>
          <cell r="K154">
            <v>43614.609537037039</v>
          </cell>
          <cell r="L154">
            <v>43614.609537037039</v>
          </cell>
          <cell r="N154" t="str">
            <v>-VTZA</v>
          </cell>
          <cell r="O154" t="str">
            <v>-40405</v>
          </cell>
          <cell r="S154" t="b">
            <v>0</v>
          </cell>
          <cell r="T154" t="str">
            <v>0031v000023wlNRAAY</v>
          </cell>
          <cell r="U154" t="str">
            <v>0031v0000202M1iAAE</v>
          </cell>
          <cell r="V154" t="str">
            <v>0031v0000202M1lAAE</v>
          </cell>
          <cell r="W154" t="str">
            <v>5</v>
          </cell>
          <cell r="X154" t="b">
            <v>0</v>
          </cell>
          <cell r="Y154" t="str">
            <v>0031v0000202LX4AAM</v>
          </cell>
          <cell r="AA154">
            <v>149996</v>
          </cell>
          <cell r="AB154">
            <v>43373</v>
          </cell>
          <cell r="AE154" t="str">
            <v>Evaluating the Impacts of the Dar es Salaam Bus Rapid Transit (BRT) System</v>
          </cell>
          <cell r="AF154" t="str">
            <v>CB</v>
          </cell>
          <cell r="AG154" t="str">
            <v>a1R1v00000AduMYEAZ</v>
          </cell>
          <cell r="AK154" t="str">
            <v>0031v0000202M39AAE</v>
          </cell>
          <cell r="AL154" t="b">
            <v>0</v>
          </cell>
          <cell r="AM154" t="str">
            <v>Cities</v>
          </cell>
          <cell r="AN154" t="str">
            <v>Cities</v>
          </cell>
          <cell r="AP154">
            <v>149996.03</v>
          </cell>
          <cell r="AQ154">
            <v>43373</v>
          </cell>
          <cell r="AS154" t="str">
            <v>Phase II</v>
          </cell>
          <cell r="AT154" t="str">
            <v>Infrastructure,Transportation &amp; Service Provision</v>
          </cell>
          <cell r="AU154" t="str">
            <v>Cities</v>
          </cell>
          <cell r="AV154" t="str">
            <v>Country Programme</v>
          </cell>
          <cell r="AW154" t="str">
            <v>Ongoing</v>
          </cell>
          <cell r="AY154" t="str">
            <v>In Tanzania, the Dar Rapid Transit Agency was established to implement the Dar es Salaam Bus Rapid Transit (BRT) system. The project consists of six phases. Phase 1 consists of 20.9km of bus ways, 5 terminals, 2 depots and 27 bus stations located at the central median. The corridor traverses from the high income central business district towards middle- and low-income residential areas in the West. This projects evaluates the economic impacts of phase 1 of the BRT, as well as laying the groundwork to understand complementary interventions and to allow for rigorous evaluation of the later phases.</v>
          </cell>
          <cell r="AZ154">
            <v>42565</v>
          </cell>
          <cell r="BA154" t="str">
            <v>a1P1v000003d3JvEAI</v>
          </cell>
          <cell r="BB154">
            <v>26</v>
          </cell>
          <cell r="BC154" t="str">
            <v>a1V1v0000036QRyEAM</v>
          </cell>
          <cell r="BD154">
            <v>42583</v>
          </cell>
          <cell r="BH154" t="b">
            <v>0</v>
          </cell>
          <cell r="BJ154">
            <v>121013.53</v>
          </cell>
          <cell r="BM154" t="str">
            <v>Country Project Proposal</v>
          </cell>
          <cell r="BN154" t="str">
            <v>0TO1v000000LVuBGAW</v>
          </cell>
          <cell r="BO154">
            <v>1</v>
          </cell>
          <cell r="BP154" t="str">
            <v>0050Y000003XZK3QAO</v>
          </cell>
          <cell r="BQ154" t="str">
            <v>DFID - Tanzania</v>
          </cell>
          <cell r="BR154" t="str">
            <v>0011v000020m1FXAAY</v>
          </cell>
          <cell r="BS154" t="str">
            <v>Country Programme</v>
          </cell>
          <cell r="BT154" t="str">
            <v>DFID - Tanzania</v>
          </cell>
          <cell r="BU154" t="str">
            <v>Department for International Development</v>
          </cell>
          <cell r="BV154" t="str">
            <v>VXX</v>
          </cell>
        </row>
        <row r="155">
          <cell r="A155" t="str">
            <v>40411</v>
          </cell>
          <cell r="B155" t="str">
            <v>0050Y000002G2LXQA0</v>
          </cell>
          <cell r="C155" t="b">
            <v>0</v>
          </cell>
          <cell r="D155" t="str">
            <v>Assessing the Economic Benefits of Transit Trade: The case of Tanzania</v>
          </cell>
          <cell r="E155">
            <v>43523.476412037038</v>
          </cell>
          <cell r="F155" t="str">
            <v>0050Y000002G2LXQA0</v>
          </cell>
          <cell r="G155">
            <v>43609.998472222222</v>
          </cell>
          <cell r="H155" t="str">
            <v>0050Y000002G2VOQA0</v>
          </cell>
          <cell r="I155">
            <v>43609.998472222222</v>
          </cell>
          <cell r="N155" t="str">
            <v>-VTZA</v>
          </cell>
          <cell r="O155" t="str">
            <v>-40411</v>
          </cell>
          <cell r="S155" t="b">
            <v>0</v>
          </cell>
          <cell r="T155" t="str">
            <v>0031v0000202LxGAAU</v>
          </cell>
          <cell r="U155" t="str">
            <v>0031v0000202M1iAAE</v>
          </cell>
          <cell r="V155" t="str">
            <v>0031v0000202M1lAAE</v>
          </cell>
          <cell r="X155" t="b">
            <v>0</v>
          </cell>
          <cell r="Y155" t="str">
            <v>0031v0000202LX4AAM</v>
          </cell>
          <cell r="AA155">
            <v>17517</v>
          </cell>
          <cell r="AB155">
            <v>43281</v>
          </cell>
          <cell r="AE155" t="str">
            <v>Assessing the Economic Benefits of Transit Trade: The case of Tanzania</v>
          </cell>
          <cell r="AF155" t="str">
            <v>SPF</v>
          </cell>
          <cell r="AG155" t="str">
            <v>a1R1v00000AduMYEAZ</v>
          </cell>
          <cell r="AK155" t="str">
            <v>0031v0000202LXVAA2</v>
          </cell>
          <cell r="AL155" t="b">
            <v>0</v>
          </cell>
          <cell r="AM155" t="str">
            <v>Cities</v>
          </cell>
          <cell r="AN155" t="str">
            <v>Cities</v>
          </cell>
          <cell r="AP155">
            <v>17517</v>
          </cell>
          <cell r="AQ155">
            <v>43281</v>
          </cell>
          <cell r="AS155" t="str">
            <v>Phase II</v>
          </cell>
          <cell r="AT155" t="str">
            <v>Trade and Investment</v>
          </cell>
          <cell r="AU155" t="str">
            <v>Firm Capabilities</v>
          </cell>
          <cell r="AV155" t="str">
            <v>Country Programme</v>
          </cell>
          <cell r="AW155" t="str">
            <v>Ongoing</v>
          </cell>
          <cell r="AY155" t="str">
            <v>The aim of the proposed study is to assess economic benefits of transit trade to a transit country, using a case study of Tanzania. A well-functioning transit regime plays a key role in facilitating economic transformation and regional trade. Growth of transit trade enhances growth of business across the various sub-sectors of the logistics industry, and generates pressure for the country to improve her trade facilitation regime, such that the gained efficiency benefits the wider economy. Apparently, proximity to transit infrastructure provides transport services and access to markets that are key in unlocking economic potential of those areas. These activities accelerates growth of townships, which coerces local Government to provide adequate public services.</v>
          </cell>
          <cell r="AZ155">
            <v>1</v>
          </cell>
          <cell r="BA155" t="str">
            <v>a1P1v000003d3JvEAI</v>
          </cell>
          <cell r="BB155">
            <v>17</v>
          </cell>
          <cell r="BC155" t="str">
            <v>a1V1v0000036QRzEAM</v>
          </cell>
          <cell r="BD155">
            <v>42768</v>
          </cell>
          <cell r="BF155" t="str">
            <v>Agglomeration</v>
          </cell>
          <cell r="BG155" t="str">
            <v>Cities</v>
          </cell>
          <cell r="BH155" t="b">
            <v>0</v>
          </cell>
          <cell r="BJ155">
            <v>17017</v>
          </cell>
          <cell r="BM155" t="str">
            <v>Small Projects Facility</v>
          </cell>
          <cell r="BN155" t="str">
            <v>0TO1v000000LVuCGAW</v>
          </cell>
          <cell r="BO155">
            <v>1</v>
          </cell>
          <cell r="BP155" t="str">
            <v>0050Y000003XZK3QAO</v>
          </cell>
          <cell r="BQ155" t="str">
            <v>DFID - Tanzania</v>
          </cell>
          <cell r="BR155" t="str">
            <v>0011v000020m1FXAAY</v>
          </cell>
          <cell r="BS155" t="str">
            <v>Country Programme</v>
          </cell>
          <cell r="BT155" t="str">
            <v>DFID - Tanzania</v>
          </cell>
          <cell r="BU155" t="str">
            <v>Department for International Development</v>
          </cell>
          <cell r="BV155" t="str">
            <v>VXX</v>
          </cell>
        </row>
        <row r="156">
          <cell r="A156" t="str">
            <v>40414</v>
          </cell>
          <cell r="B156" t="str">
            <v>0050Y000002G2LXQA0</v>
          </cell>
          <cell r="C156" t="b">
            <v>0</v>
          </cell>
          <cell r="D156" t="str">
            <v>Financing the In-between sector: Designing and Evaluating Targeted SME Lending i</v>
          </cell>
          <cell r="E156">
            <v>43523.476412037038</v>
          </cell>
          <cell r="F156" t="str">
            <v>0050Y000002G2LXQA0</v>
          </cell>
          <cell r="G156">
            <v>43609.998472222222</v>
          </cell>
          <cell r="H156" t="str">
            <v>0050Y000002G2VOQA0</v>
          </cell>
          <cell r="I156">
            <v>43609.998472222222</v>
          </cell>
          <cell r="K156">
            <v>43581.593900462962</v>
          </cell>
          <cell r="L156">
            <v>43581.593900462962</v>
          </cell>
          <cell r="N156" t="str">
            <v>-VTZA</v>
          </cell>
          <cell r="O156" t="str">
            <v>-40414</v>
          </cell>
          <cell r="S156" t="b">
            <v>0</v>
          </cell>
          <cell r="T156" t="str">
            <v>0031v0000202M3MAAU</v>
          </cell>
          <cell r="U156" t="str">
            <v>0031v0000202M1iAAE</v>
          </cell>
          <cell r="V156" t="str">
            <v>0031v0000202M1lAAE</v>
          </cell>
          <cell r="W156" t="str">
            <v>6</v>
          </cell>
          <cell r="X156" t="b">
            <v>0</v>
          </cell>
          <cell r="Y156" t="str">
            <v>0031v0000202LX4AAM</v>
          </cell>
          <cell r="AA156">
            <v>79849</v>
          </cell>
          <cell r="AB156">
            <v>43373</v>
          </cell>
          <cell r="AE156" t="str">
            <v>Financing the In-between sector: Designing and Evaluating Targeted SME Lending in Tanzania</v>
          </cell>
          <cell r="AF156" t="str">
            <v>CB</v>
          </cell>
          <cell r="AG156" t="str">
            <v>a1R1v00000AduMYEAZ</v>
          </cell>
          <cell r="AK156" t="str">
            <v>0031v0000202LbOAAU</v>
          </cell>
          <cell r="AL156" t="b">
            <v>0</v>
          </cell>
          <cell r="AM156" t="str">
            <v>Firms - Firm Capabilities</v>
          </cell>
          <cell r="AN156" t="str">
            <v>Firm Capabilities</v>
          </cell>
          <cell r="AP156">
            <v>79849</v>
          </cell>
          <cell r="AQ156">
            <v>43373</v>
          </cell>
          <cell r="AS156" t="str">
            <v>Phase II</v>
          </cell>
          <cell r="AT156" t="str">
            <v>Small Firms and Entrepreneurs</v>
          </cell>
          <cell r="AU156" t="str">
            <v>Firm Capabilities</v>
          </cell>
          <cell r="AV156" t="str">
            <v>Country Programme</v>
          </cell>
          <cell r="AW156" t="str">
            <v>Ongoing</v>
          </cell>
          <cell r="AY156" t="str">
            <v>This project builds on previous research (40302, 40406) by proposing and evaluating a potential solution to in-between firms’ financing constraints in Tanzania. Working with the National Microfinance Bank (NMB) and SIDO, the researchers develop a new loan product targeted at the in-between sector that will be piloted to randomly selected applicants. The novel aspect of the loan product is that it enables financially excluded firms to access commercial bank loans. The evaluation will assess the impact of these loans on measures of business performance, including productivity, employment, product development and market access. This will in turn generate further insights into the potential contribution of MSMEs to economywide labour productivity growth when financial constraints are eased.</v>
          </cell>
          <cell r="AZ156">
            <v>42811</v>
          </cell>
          <cell r="BA156" t="str">
            <v>a1P1v000003d3JvEAI</v>
          </cell>
          <cell r="BB156">
            <v>15</v>
          </cell>
          <cell r="BC156" t="str">
            <v>a1V1v0000036QSmEAM</v>
          </cell>
          <cell r="BD156">
            <v>42917</v>
          </cell>
          <cell r="BH156" t="b">
            <v>0</v>
          </cell>
          <cell r="BJ156">
            <v>79849</v>
          </cell>
          <cell r="BM156" t="str">
            <v>Country Project Proposal</v>
          </cell>
          <cell r="BN156" t="str">
            <v>0TO1v000000LVuDGAW</v>
          </cell>
          <cell r="BO156">
            <v>1</v>
          </cell>
          <cell r="BP156" t="str">
            <v>0050Y000003XZK3QAO</v>
          </cell>
          <cell r="BQ156" t="str">
            <v>DFID - Tanzania</v>
          </cell>
          <cell r="BR156" t="str">
            <v>0011v000020m1FXAAY</v>
          </cell>
          <cell r="BS156" t="str">
            <v>Country Programme</v>
          </cell>
          <cell r="BT156" t="str">
            <v>DFID - Tanzania</v>
          </cell>
          <cell r="BU156" t="str">
            <v>Department for International Development</v>
          </cell>
          <cell r="BV156" t="str">
            <v>VXX</v>
          </cell>
        </row>
        <row r="157">
          <cell r="A157" t="str">
            <v>40415</v>
          </cell>
          <cell r="B157" t="str">
            <v>0050Y000002G2LXQA0</v>
          </cell>
          <cell r="C157" t="b">
            <v>0</v>
          </cell>
          <cell r="D157" t="str">
            <v>Property tax policy and administration in Tanzania</v>
          </cell>
          <cell r="E157">
            <v>43523.476412037038</v>
          </cell>
          <cell r="F157" t="str">
            <v>0050Y000002G2LXQA0</v>
          </cell>
          <cell r="G157">
            <v>43609.998472222222</v>
          </cell>
          <cell r="H157" t="str">
            <v>0050Y000002G2VOQA0</v>
          </cell>
          <cell r="I157">
            <v>43609.998472222222</v>
          </cell>
          <cell r="K157">
            <v>43581.686388888891</v>
          </cell>
          <cell r="L157">
            <v>43581.686388888891</v>
          </cell>
          <cell r="N157" t="str">
            <v>-VTZA</v>
          </cell>
          <cell r="O157" t="str">
            <v>-40415</v>
          </cell>
          <cell r="S157" t="b">
            <v>0</v>
          </cell>
          <cell r="T157" t="str">
            <v>0031v000023wlNRAAY</v>
          </cell>
          <cell r="U157" t="str">
            <v>0031v0000202M1iAAE</v>
          </cell>
          <cell r="V157" t="str">
            <v>0031v0000202M1lAAE</v>
          </cell>
          <cell r="X157" t="b">
            <v>0</v>
          </cell>
          <cell r="Y157" t="str">
            <v>0031v0000202LX4AAM</v>
          </cell>
          <cell r="AA157">
            <v>19549.38</v>
          </cell>
          <cell r="AB157">
            <v>43039</v>
          </cell>
          <cell r="AE157" t="str">
            <v>Property tax policy and administration in Tanzania</v>
          </cell>
          <cell r="AF157" t="str">
            <v>SPF</v>
          </cell>
          <cell r="AG157" t="str">
            <v>a1R1v00000AduMYEAZ</v>
          </cell>
          <cell r="AK157" t="str">
            <v>0031v0000202LdJAAU</v>
          </cell>
          <cell r="AL157" t="b">
            <v>0</v>
          </cell>
          <cell r="AM157" t="str">
            <v>State - State Capabilities</v>
          </cell>
          <cell r="AN157" t="str">
            <v>State Effectiveness</v>
          </cell>
          <cell r="AP157">
            <v>19549.38</v>
          </cell>
          <cell r="AQ157">
            <v>43039</v>
          </cell>
          <cell r="AS157" t="str">
            <v>Phase II</v>
          </cell>
          <cell r="AT157" t="str">
            <v>Public Finance and Taxation</v>
          </cell>
          <cell r="AU157" t="str">
            <v>State Effectiveness</v>
          </cell>
          <cell r="AV157" t="str">
            <v>Country Programme</v>
          </cell>
          <cell r="AW157" t="str">
            <v>Ongoing</v>
          </cell>
          <cell r="AY157" t="str">
            <v>This property tax policy project focusses on mechanisms by which the Tanzania Tax Authority (TRA) can increase tax compliance, broaden the property tax base, and strategies for expanding property taxation in Tanzania. This will provide a first step in producing this more focused analysis which can if appropriate be conducted by the IGC in a follow-up project.</v>
          </cell>
          <cell r="AZ157">
            <v>1</v>
          </cell>
          <cell r="BA157" t="str">
            <v>a1P1v000003d3JvEAI</v>
          </cell>
          <cell r="BB157">
            <v>5</v>
          </cell>
          <cell r="BC157" t="str">
            <v>a1V1v0000036QSnEAM</v>
          </cell>
          <cell r="BD157">
            <v>42887</v>
          </cell>
          <cell r="BH157" t="b">
            <v>0</v>
          </cell>
          <cell r="BJ157">
            <v>15098.44</v>
          </cell>
          <cell r="BM157" t="str">
            <v>Small Projects Facility</v>
          </cell>
          <cell r="BN157" t="str">
            <v>0TO1v000000LVuEGAW</v>
          </cell>
          <cell r="BO157">
            <v>1</v>
          </cell>
          <cell r="BP157" t="str">
            <v>0050Y000003XZK3QAO</v>
          </cell>
          <cell r="BQ157" t="str">
            <v>DFID - Tanzania</v>
          </cell>
          <cell r="BR157" t="str">
            <v>0011v000020m1FXAAY</v>
          </cell>
          <cell r="BS157" t="str">
            <v>Country Programme</v>
          </cell>
          <cell r="BT157" t="str">
            <v>DFID - Tanzania</v>
          </cell>
          <cell r="BU157" t="str">
            <v>Department for International Development</v>
          </cell>
          <cell r="BV157" t="str">
            <v>VXX</v>
          </cell>
        </row>
        <row r="158">
          <cell r="A158" t="str">
            <v>40416</v>
          </cell>
          <cell r="B158" t="str">
            <v>0050Y000002G2LXQA0</v>
          </cell>
          <cell r="C158" t="b">
            <v>0</v>
          </cell>
          <cell r="D158" t="str">
            <v>Medium-term Impacts and Valuation of Solar-energy-enabled Secondary School Progr</v>
          </cell>
          <cell r="E158">
            <v>43523.476412037038</v>
          </cell>
          <cell r="F158" t="str">
            <v>0050Y000002G2LXQA0</v>
          </cell>
          <cell r="G158">
            <v>43609.998483796298</v>
          </cell>
          <cell r="H158" t="str">
            <v>0050Y000002G2VOQA0</v>
          </cell>
          <cell r="I158">
            <v>43609.998483796298</v>
          </cell>
          <cell r="K158">
            <v>43581.594259259262</v>
          </cell>
          <cell r="L158">
            <v>43581.594259259262</v>
          </cell>
          <cell r="N158" t="str">
            <v>-VTZA</v>
          </cell>
          <cell r="O158" t="str">
            <v>-40416</v>
          </cell>
          <cell r="S158" t="b">
            <v>0</v>
          </cell>
          <cell r="T158" t="str">
            <v>0031v000023wlNRAAY</v>
          </cell>
          <cell r="U158" t="str">
            <v>0031v0000202M1iAAE</v>
          </cell>
          <cell r="V158" t="str">
            <v>0031v0000202M1lAAE</v>
          </cell>
          <cell r="W158" t="str">
            <v>6</v>
          </cell>
          <cell r="X158" t="b">
            <v>0</v>
          </cell>
          <cell r="Y158" t="str">
            <v>0031v0000202LX4AAM</v>
          </cell>
          <cell r="AA158">
            <v>29999.14</v>
          </cell>
          <cell r="AB158">
            <v>43220</v>
          </cell>
          <cell r="AE158" t="str">
            <v>Medium-term Impacts and Valuation of Solar-energy-enabled Secondary School Programs in Northern Tanzania - Phase 2</v>
          </cell>
          <cell r="AF158" t="str">
            <v>CB</v>
          </cell>
          <cell r="AG158" t="str">
            <v>a1R1v00000AduMYEAZ</v>
          </cell>
          <cell r="AK158" t="str">
            <v>0031v0000202Ld0AAE</v>
          </cell>
          <cell r="AL158" t="b">
            <v>0</v>
          </cell>
          <cell r="AM158" t="str">
            <v>Energy</v>
          </cell>
          <cell r="AN158" t="str">
            <v>Energy</v>
          </cell>
          <cell r="AP158">
            <v>29999.14</v>
          </cell>
          <cell r="AQ158">
            <v>43220</v>
          </cell>
          <cell r="AS158" t="str">
            <v>Phase II</v>
          </cell>
          <cell r="AT158" t="str">
            <v>Energy Access and Quality</v>
          </cell>
          <cell r="AU158" t="str">
            <v>Energy</v>
          </cell>
          <cell r="AV158" t="str">
            <v>Country Programme</v>
          </cell>
          <cell r="AW158" t="str">
            <v>Ongoing</v>
          </cell>
          <cell r="AY158" t="str">
            <v>This project evaluates second year impacts of energy-and-ICT-enabled secondary school programmes in northern Tanzania, whose preliminary results (in the first year of receiving support from the IGC - 40308,40409) have shown promising success. The evaluation can provide more rigorous and more comprehensive micro-evidence addressing, amongst other issues, the impacts of partial school electrification as an integral part of rural electrification for the disadvantaged, and extending the frontier of research measuring private demand for school programmes (more generally, cluster-level public interventions) by incentivizing a measureable social outcome.</v>
          </cell>
          <cell r="AZ158">
            <v>42811</v>
          </cell>
          <cell r="BA158" t="str">
            <v>a1P1v000003d3JvEAI</v>
          </cell>
          <cell r="BB158">
            <v>10</v>
          </cell>
          <cell r="BC158" t="str">
            <v>a1V1v0000036QSoEAM</v>
          </cell>
          <cell r="BD158">
            <v>42917</v>
          </cell>
          <cell r="BH158" t="b">
            <v>0</v>
          </cell>
          <cell r="BJ158">
            <v>29993.14</v>
          </cell>
          <cell r="BM158" t="str">
            <v>Country Project Proposal</v>
          </cell>
          <cell r="BN158" t="str">
            <v>0TO1v000000LVuFGAW</v>
          </cell>
          <cell r="BO158">
            <v>1</v>
          </cell>
          <cell r="BP158" t="str">
            <v>0050Y000003XZK3QAO</v>
          </cell>
          <cell r="BQ158" t="str">
            <v>DFID - Tanzania</v>
          </cell>
          <cell r="BR158" t="str">
            <v>0011v000020m1FXAAY</v>
          </cell>
          <cell r="BS158" t="str">
            <v>Country Programme</v>
          </cell>
          <cell r="BT158" t="str">
            <v>DFID - Tanzania</v>
          </cell>
          <cell r="BU158" t="str">
            <v>Department for International Development</v>
          </cell>
          <cell r="BV158" t="str">
            <v>VXX</v>
          </cell>
        </row>
        <row r="159">
          <cell r="A159" t="str">
            <v>40417</v>
          </cell>
          <cell r="B159" t="str">
            <v>0050Y000002G2LXQA0</v>
          </cell>
          <cell r="C159" t="b">
            <v>0</v>
          </cell>
          <cell r="D159" t="str">
            <v>Assessing The Economic Benefits of Transit Trade: The Case of Tanzania - Phase 2</v>
          </cell>
          <cell r="E159">
            <v>43523.476412037038</v>
          </cell>
          <cell r="F159" t="str">
            <v>0050Y000002G2LXQA0</v>
          </cell>
          <cell r="G159">
            <v>43609.998483796298</v>
          </cell>
          <cell r="H159" t="str">
            <v>0050Y000002G2VOQA0</v>
          </cell>
          <cell r="I159">
            <v>43609.998483796298</v>
          </cell>
          <cell r="K159">
            <v>43581.594618055555</v>
          </cell>
          <cell r="L159">
            <v>43581.594618055555</v>
          </cell>
          <cell r="N159" t="str">
            <v>-VTZA</v>
          </cell>
          <cell r="O159" t="str">
            <v>-40417</v>
          </cell>
          <cell r="S159" t="b">
            <v>0</v>
          </cell>
          <cell r="T159" t="str">
            <v>0031v000023wlNRAAY</v>
          </cell>
          <cell r="U159" t="str">
            <v>0031v0000202M1iAAE</v>
          </cell>
          <cell r="V159" t="str">
            <v>0031v0000202M1lAAE</v>
          </cell>
          <cell r="W159" t="str">
            <v>6</v>
          </cell>
          <cell r="X159" t="b">
            <v>0</v>
          </cell>
          <cell r="Y159" t="str">
            <v>0031v0000202LX4AAM</v>
          </cell>
          <cell r="AA159">
            <v>35617</v>
          </cell>
          <cell r="AB159">
            <v>43220</v>
          </cell>
          <cell r="AE159" t="str">
            <v>Assessing The Economic Benefits of Transit Trade: The Case of Tanzania - Phase 2</v>
          </cell>
          <cell r="AF159" t="str">
            <v>CB</v>
          </cell>
          <cell r="AG159" t="str">
            <v>a1R1v00000AduMYEAZ</v>
          </cell>
          <cell r="AK159" t="str">
            <v>0031v0000202LXVAA2</v>
          </cell>
          <cell r="AL159" t="b">
            <v>0</v>
          </cell>
          <cell r="AM159" t="str">
            <v>Cities</v>
          </cell>
          <cell r="AN159" t="str">
            <v>Cities</v>
          </cell>
          <cell r="AP159">
            <v>35617</v>
          </cell>
          <cell r="AQ159">
            <v>43220</v>
          </cell>
          <cell r="AS159" t="str">
            <v>Phase II</v>
          </cell>
          <cell r="AT159" t="str">
            <v>Infrastructure,Transportation &amp; Service Provision</v>
          </cell>
          <cell r="AU159" t="str">
            <v>Cities</v>
          </cell>
          <cell r="AV159" t="str">
            <v>Country Programme</v>
          </cell>
          <cell r="AW159" t="str">
            <v>Ongoing</v>
          </cell>
          <cell r="AY159" t="str">
            <v>The Government of Tanzania, through the Planning Commission, is keen to support initiatives aimed at transforming transit corridors into economic corridors such that the ongoing and planned transport infrastructure become more beneficial to the local communities. Such a policy priority needs a clear understanding of various dimensions through which transit trade impacts on the economy, and which policies could be deployed to amplify them. This project assesses the economic/business opportunities that exist along the central railway line, as well as filling the current gap(s) in knowledge by identifying policies (actions/reforms) for amplifying them. This builds on a previous study (40411) which assessed the benefits that transit trade has to the transit country (Tanzania).</v>
          </cell>
          <cell r="AZ159">
            <v>42811</v>
          </cell>
          <cell r="BA159" t="str">
            <v>a1P1v000003d3JvEAI</v>
          </cell>
          <cell r="BB159">
            <v>10</v>
          </cell>
          <cell r="BC159" t="str">
            <v>a1V1v0000036QSpEAM</v>
          </cell>
          <cell r="BD159">
            <v>42917</v>
          </cell>
          <cell r="BF159" t="str">
            <v>Trade and Investment</v>
          </cell>
          <cell r="BG159" t="str">
            <v>Firm Capabilities</v>
          </cell>
          <cell r="BH159" t="b">
            <v>0</v>
          </cell>
          <cell r="BJ159">
            <v>34017.089999999997</v>
          </cell>
          <cell r="BM159" t="str">
            <v>Country Project Proposal</v>
          </cell>
          <cell r="BN159" t="str">
            <v>0TO1v000000LVuGGAW</v>
          </cell>
          <cell r="BO159">
            <v>1</v>
          </cell>
          <cell r="BP159" t="str">
            <v>0050Y000003XZK3QAO</v>
          </cell>
          <cell r="BQ159" t="str">
            <v>DFID - Tanzania</v>
          </cell>
          <cell r="BR159" t="str">
            <v>0011v000020m1FXAAY</v>
          </cell>
          <cell r="BS159" t="str">
            <v>Country Programme</v>
          </cell>
          <cell r="BT159" t="str">
            <v>DFID - Tanzania</v>
          </cell>
          <cell r="BU159" t="str">
            <v>Department for International Development</v>
          </cell>
          <cell r="BV159" t="str">
            <v>VXX</v>
          </cell>
        </row>
        <row r="160">
          <cell r="A160" t="str">
            <v>40424</v>
          </cell>
          <cell r="B160" t="str">
            <v>0050Y000002G2LXQA0</v>
          </cell>
          <cell r="C160" t="b">
            <v>0</v>
          </cell>
          <cell r="D160" t="str">
            <v>Maternal Mortality in Tanzania: A Staged Analysis of Geographical and Social Det</v>
          </cell>
          <cell r="E160">
            <v>43523.476412037038</v>
          </cell>
          <cell r="F160" t="str">
            <v>0050Y000002G2LXQA0</v>
          </cell>
          <cell r="G160">
            <v>43609.998472222222</v>
          </cell>
          <cell r="H160" t="str">
            <v>0050Y000002G2VOQA0</v>
          </cell>
          <cell r="I160">
            <v>43609.998472222222</v>
          </cell>
          <cell r="K160">
            <v>43527.703379629631</v>
          </cell>
          <cell r="L160">
            <v>43527.703379629631</v>
          </cell>
          <cell r="N160" t="str">
            <v>-VTZA</v>
          </cell>
          <cell r="O160" t="str">
            <v>-40424</v>
          </cell>
          <cell r="S160" t="b">
            <v>0</v>
          </cell>
          <cell r="T160" t="str">
            <v>0031v000023wlNRAAY</v>
          </cell>
          <cell r="U160" t="str">
            <v>0031v0000202M1iAAE</v>
          </cell>
          <cell r="V160" t="str">
            <v>0031v0000202M1lAAE</v>
          </cell>
          <cell r="X160" t="b">
            <v>0</v>
          </cell>
          <cell r="Y160" t="str">
            <v>0031v0000202LX4AAM</v>
          </cell>
          <cell r="AA160">
            <v>20000</v>
          </cell>
          <cell r="AB160">
            <v>43190</v>
          </cell>
          <cell r="AE160" t="str">
            <v>Maternal Mortality in Tanzania: A Staged Analysis of Geographical and Social Determinants and Health System Efficiency</v>
          </cell>
          <cell r="AF160" t="str">
            <v>SPF</v>
          </cell>
          <cell r="AG160" t="str">
            <v>a1R1v00000AduMYEAZ</v>
          </cell>
          <cell r="AK160" t="str">
            <v>0031v0000202Ly0AAE</v>
          </cell>
          <cell r="AL160" t="b">
            <v>0</v>
          </cell>
          <cell r="AM160" t="str">
            <v>Cities</v>
          </cell>
          <cell r="AN160" t="str">
            <v>Cities</v>
          </cell>
          <cell r="AP160">
            <v>20000</v>
          </cell>
          <cell r="AQ160">
            <v>43190</v>
          </cell>
          <cell r="AS160" t="str">
            <v>Phase II</v>
          </cell>
          <cell r="AT160" t="str">
            <v>Infrastructure,Transportation &amp; Service Provision</v>
          </cell>
          <cell r="AU160" t="str">
            <v>Cities</v>
          </cell>
          <cell r="AV160" t="str">
            <v>Country Programme</v>
          </cell>
          <cell r="AW160" t="str">
            <v>Ongoing</v>
          </cell>
          <cell r="AZ160">
            <v>1</v>
          </cell>
          <cell r="BA160" t="str">
            <v>a1P1v000003d3JvEAI</v>
          </cell>
          <cell r="BB160">
            <v>5</v>
          </cell>
          <cell r="BC160" t="str">
            <v>a1V1v0000036QT7EAM</v>
          </cell>
          <cell r="BD160">
            <v>43040</v>
          </cell>
          <cell r="BH160" t="b">
            <v>0</v>
          </cell>
          <cell r="BJ160">
            <v>20000</v>
          </cell>
          <cell r="BM160" t="str">
            <v>Small Projects Facility</v>
          </cell>
          <cell r="BN160" t="str">
            <v>0TO1v000000LVuHGAW</v>
          </cell>
          <cell r="BO160">
            <v>1</v>
          </cell>
          <cell r="BP160" t="str">
            <v>0050Y000003XZK3QAO</v>
          </cell>
          <cell r="BQ160" t="str">
            <v>DFID - Tanzania</v>
          </cell>
          <cell r="BR160" t="str">
            <v>0011v000020m1FXAAY</v>
          </cell>
          <cell r="BS160" t="str">
            <v>Country Programme</v>
          </cell>
          <cell r="BT160" t="str">
            <v>DFID - Tanzania</v>
          </cell>
          <cell r="BU160" t="str">
            <v>Department for International Development</v>
          </cell>
          <cell r="BV160" t="str">
            <v>VXX</v>
          </cell>
        </row>
        <row r="161">
          <cell r="A161" t="str">
            <v>40425</v>
          </cell>
          <cell r="B161" t="str">
            <v>0050Y000002G2LXQA0</v>
          </cell>
          <cell r="C161" t="b">
            <v>0</v>
          </cell>
          <cell r="D161" t="str">
            <v>Analysis of the EAC Common External Tariff</v>
          </cell>
          <cell r="E161">
            <v>43534.638020833336</v>
          </cell>
          <cell r="F161" t="str">
            <v>0050Y000002G2LXQA0</v>
          </cell>
          <cell r="G161">
            <v>43609.998483796298</v>
          </cell>
          <cell r="H161" t="str">
            <v>0050Y000002G2VOQA0</v>
          </cell>
          <cell r="I161">
            <v>43609.998483796298</v>
          </cell>
          <cell r="K161">
            <v>43581.687384259261</v>
          </cell>
          <cell r="L161">
            <v>43581.687384259261</v>
          </cell>
          <cell r="N161" t="str">
            <v>-VTZA</v>
          </cell>
          <cell r="O161" t="str">
            <v>-40425</v>
          </cell>
          <cell r="S161" t="b">
            <v>0</v>
          </cell>
          <cell r="T161" t="str">
            <v>0031v0000202LxGAAU</v>
          </cell>
          <cell r="U161" t="str">
            <v>0031v0000202M1iAAE</v>
          </cell>
          <cell r="V161" t="str">
            <v>0031v0000202M1lAAE</v>
          </cell>
          <cell r="X161" t="b">
            <v>0</v>
          </cell>
          <cell r="Y161" t="str">
            <v>0031v0000202LX4AAM</v>
          </cell>
          <cell r="AA161">
            <v>8964</v>
          </cell>
          <cell r="AB161">
            <v>43159</v>
          </cell>
          <cell r="AE161" t="str">
            <v>Analysis of the EAC Common External Tariff</v>
          </cell>
          <cell r="AF161" t="str">
            <v>SPF</v>
          </cell>
          <cell r="AG161" t="str">
            <v>a1R1v00000AduMYEAZ</v>
          </cell>
          <cell r="AK161" t="str">
            <v>0031v0000202LdsAAE</v>
          </cell>
          <cell r="AL161" t="b">
            <v>0</v>
          </cell>
          <cell r="AM161" t="str">
            <v>State - State Capabilities</v>
          </cell>
          <cell r="AN161" t="str">
            <v>State Effectiveness</v>
          </cell>
          <cell r="AO161" t="str">
            <v>40425</v>
          </cell>
          <cell r="AP161">
            <v>8964</v>
          </cell>
          <cell r="AQ161">
            <v>43159</v>
          </cell>
          <cell r="AS161" t="str">
            <v>Phase II</v>
          </cell>
          <cell r="AU161" t="str">
            <v>State Effectiveness</v>
          </cell>
          <cell r="AV161" t="str">
            <v>Country Programme</v>
          </cell>
          <cell r="AW161" t="str">
            <v>Ongoing</v>
          </cell>
          <cell r="AZ161">
            <v>1</v>
          </cell>
          <cell r="BA161" t="str">
            <v>a1P1v000003d3JvEAI</v>
          </cell>
          <cell r="BB161">
            <v>2</v>
          </cell>
          <cell r="BC161" t="str">
            <v>a1V1v0000036Ra8EAE</v>
          </cell>
          <cell r="BD161">
            <v>43101</v>
          </cell>
          <cell r="BH161" t="b">
            <v>0</v>
          </cell>
          <cell r="BJ161">
            <v>8350</v>
          </cell>
          <cell r="BM161" t="str">
            <v>Small Projects Facility</v>
          </cell>
          <cell r="BN161" t="str">
            <v>0TO1v000000LY7lGAG</v>
          </cell>
          <cell r="BO161">
            <v>1</v>
          </cell>
          <cell r="BP161" t="str">
            <v>0050Y000003XZK3QAO</v>
          </cell>
          <cell r="BQ161" t="str">
            <v>DFID - Tanzania</v>
          </cell>
          <cell r="BR161" t="str">
            <v>0011v000020m1FXAAY</v>
          </cell>
          <cell r="BS161" t="str">
            <v>Country Programme</v>
          </cell>
          <cell r="BT161" t="str">
            <v>DFID - Tanzania</v>
          </cell>
          <cell r="BU161" t="str">
            <v>Department for International Development</v>
          </cell>
          <cell r="BV161" t="str">
            <v>VXX</v>
          </cell>
        </row>
        <row r="162">
          <cell r="A162" t="str">
            <v>40428</v>
          </cell>
          <cell r="B162" t="str">
            <v>0050Y000002G2LXQA0</v>
          </cell>
          <cell r="C162" t="b">
            <v>0</v>
          </cell>
          <cell r="D162" t="str">
            <v>Provision of a microcredit induced electricity uptake: Evidence from a randomize</v>
          </cell>
          <cell r="E162">
            <v>43523.476412037038</v>
          </cell>
          <cell r="F162" t="str">
            <v>0050Y000002G2LXQA0</v>
          </cell>
          <cell r="G162">
            <v>43609.998472222222</v>
          </cell>
          <cell r="H162" t="str">
            <v>0050Y000002G2VOQA0</v>
          </cell>
          <cell r="I162">
            <v>43609.998472222222</v>
          </cell>
          <cell r="K162">
            <v>43600.681770833333</v>
          </cell>
          <cell r="L162">
            <v>43600.681770833333</v>
          </cell>
          <cell r="N162" t="str">
            <v>-VTZA</v>
          </cell>
          <cell r="O162" t="str">
            <v>-40428</v>
          </cell>
          <cell r="S162" t="b">
            <v>0</v>
          </cell>
          <cell r="T162" t="str">
            <v>0031v000023wlNRAAY</v>
          </cell>
          <cell r="U162" t="str">
            <v>0031v0000202M1iAAE</v>
          </cell>
          <cell r="V162" t="str">
            <v>0031v0000202M1lAAE</v>
          </cell>
          <cell r="X162" t="b">
            <v>0</v>
          </cell>
          <cell r="Y162" t="str">
            <v>0031v0000202LX4AAM</v>
          </cell>
          <cell r="AA162">
            <v>19932</v>
          </cell>
          <cell r="AB162">
            <v>43646</v>
          </cell>
          <cell r="AE162" t="str">
            <v>Provision of a microcredit induced electricity uptake: Evidence from a randomized controlled trial in rural Tanzania</v>
          </cell>
          <cell r="AF162" t="str">
            <v>SPF</v>
          </cell>
          <cell r="AG162" t="str">
            <v>a1R1v00000AduMYEAZ</v>
          </cell>
          <cell r="AK162" t="str">
            <v>0031v0000202LyXAAU</v>
          </cell>
          <cell r="AL162" t="b">
            <v>0</v>
          </cell>
          <cell r="AM162" t="str">
            <v>Energy</v>
          </cell>
          <cell r="AN162" t="str">
            <v>Energy</v>
          </cell>
          <cell r="AP162">
            <v>19932</v>
          </cell>
          <cell r="AQ162">
            <v>43646</v>
          </cell>
          <cell r="AS162" t="str">
            <v>Phase II</v>
          </cell>
          <cell r="AT162" t="str">
            <v>Energy Access and Quality</v>
          </cell>
          <cell r="AU162" t="str">
            <v>Energy</v>
          </cell>
          <cell r="AV162" t="str">
            <v>Country Programme</v>
          </cell>
          <cell r="AW162" t="str">
            <v>Ongoing</v>
          </cell>
          <cell r="AZ162">
            <v>1</v>
          </cell>
          <cell r="BA162" t="str">
            <v>a1P1v000003d3JvEAI</v>
          </cell>
          <cell r="BB162">
            <v>11</v>
          </cell>
          <cell r="BC162" t="str">
            <v>a1V1v0000036QT8EAM</v>
          </cell>
          <cell r="BD162">
            <v>43313</v>
          </cell>
          <cell r="BH162" t="b">
            <v>0</v>
          </cell>
          <cell r="BJ162">
            <v>13952.4</v>
          </cell>
          <cell r="BM162" t="str">
            <v>Small Projects Facility</v>
          </cell>
          <cell r="BN162" t="str">
            <v>0TO1v000000LVuIGAW</v>
          </cell>
          <cell r="BO162">
            <v>1</v>
          </cell>
          <cell r="BP162" t="str">
            <v>0050Y000003XZK3QAO</v>
          </cell>
          <cell r="BQ162" t="str">
            <v>DFID - Tanzania</v>
          </cell>
          <cell r="BR162" t="str">
            <v>0011v000020m1FXAAY</v>
          </cell>
          <cell r="BS162" t="str">
            <v>Country Programme</v>
          </cell>
          <cell r="BT162" t="str">
            <v>DFID - Tanzania</v>
          </cell>
          <cell r="BU162" t="str">
            <v>Department for International Development</v>
          </cell>
          <cell r="BV162" t="str">
            <v>VXX</v>
          </cell>
        </row>
        <row r="163">
          <cell r="A163" t="str">
            <v>40429</v>
          </cell>
          <cell r="B163" t="str">
            <v>0050Y000002G2LXQA0</v>
          </cell>
          <cell r="C163" t="b">
            <v>0</v>
          </cell>
          <cell r="D163" t="str">
            <v>Experimental Impacts of Tanzania's CCT on Household Investment Choices</v>
          </cell>
          <cell r="E163">
            <v>43523.476412037038</v>
          </cell>
          <cell r="F163" t="str">
            <v>0050Y000002G2LXQA0</v>
          </cell>
          <cell r="G163">
            <v>43609.998472222222</v>
          </cell>
          <cell r="H163" t="str">
            <v>0050Y000002G2VOQA0</v>
          </cell>
          <cell r="I163">
            <v>43609.998472222222</v>
          </cell>
          <cell r="K163">
            <v>43581.595173611109</v>
          </cell>
          <cell r="L163">
            <v>43581.595173611109</v>
          </cell>
          <cell r="N163" t="str">
            <v>-VTZA</v>
          </cell>
          <cell r="O163" t="str">
            <v>-40429</v>
          </cell>
          <cell r="S163" t="b">
            <v>0</v>
          </cell>
          <cell r="T163" t="str">
            <v>0031v0000202LxGAAU</v>
          </cell>
          <cell r="U163" t="str">
            <v>0031v0000202M1iAAE</v>
          </cell>
          <cell r="V163" t="str">
            <v>0031v0000202M1lAAE</v>
          </cell>
          <cell r="W163" t="str">
            <v>S18</v>
          </cell>
          <cell r="X163" t="b">
            <v>0</v>
          </cell>
          <cell r="Y163" t="str">
            <v>0031v0000202LX4AAM</v>
          </cell>
          <cell r="AA163">
            <v>39250</v>
          </cell>
          <cell r="AB163">
            <v>43646</v>
          </cell>
          <cell r="AE163" t="str">
            <v>Experimental Impacts of Tanzania's CCT on Household Investment Choices</v>
          </cell>
          <cell r="AF163" t="str">
            <v>CB</v>
          </cell>
          <cell r="AG163" t="str">
            <v>a1R1v00000AduMYEAZ</v>
          </cell>
          <cell r="AK163" t="str">
            <v>0031v0000202LinAAE</v>
          </cell>
          <cell r="AL163" t="b">
            <v>0</v>
          </cell>
          <cell r="AM163" t="str">
            <v>State - State Capabilities</v>
          </cell>
          <cell r="AN163" t="str">
            <v>State Effectiveness</v>
          </cell>
          <cell r="AP163">
            <v>39237.78</v>
          </cell>
          <cell r="AQ163">
            <v>43646</v>
          </cell>
          <cell r="AS163" t="str">
            <v>Phase II</v>
          </cell>
          <cell r="AT163" t="str">
            <v>State Capabilities</v>
          </cell>
          <cell r="AU163" t="str">
            <v>State Effectiveness</v>
          </cell>
          <cell r="AV163" t="str">
            <v>Country Programme</v>
          </cell>
          <cell r="AW163" t="str">
            <v>Ongoing</v>
          </cell>
          <cell r="AZ163">
            <v>43046</v>
          </cell>
          <cell r="BA163" t="str">
            <v>a1P1v000003d3JvEAI</v>
          </cell>
          <cell r="BB163">
            <v>9</v>
          </cell>
          <cell r="BC163" t="str">
            <v>a1V1v0000036QT9EAM</v>
          </cell>
          <cell r="BD163">
            <v>43374</v>
          </cell>
          <cell r="BH163" t="b">
            <v>0</v>
          </cell>
          <cell r="BJ163">
            <v>11771</v>
          </cell>
          <cell r="BM163" t="str">
            <v>Country Project Proposal</v>
          </cell>
          <cell r="BN163" t="str">
            <v>0TO1v000000LVuJGAW</v>
          </cell>
          <cell r="BO163">
            <v>1</v>
          </cell>
          <cell r="BP163" t="str">
            <v>0050Y000003XZK3QAO</v>
          </cell>
          <cell r="BQ163" t="str">
            <v>DFID - Tanzania</v>
          </cell>
          <cell r="BR163" t="str">
            <v>0011v000020m1FXAAY</v>
          </cell>
          <cell r="BS163" t="str">
            <v>Country Programme</v>
          </cell>
          <cell r="BT163" t="str">
            <v>DFID - Tanzania</v>
          </cell>
          <cell r="BU163" t="str">
            <v>Department for International Development</v>
          </cell>
          <cell r="BV163" t="str">
            <v>VXX</v>
          </cell>
        </row>
        <row r="164">
          <cell r="A164" t="str">
            <v>40430</v>
          </cell>
          <cell r="B164" t="str">
            <v>0050Y000002G2LXQA0</v>
          </cell>
          <cell r="C164" t="b">
            <v>0</v>
          </cell>
          <cell r="D164" t="str">
            <v>For the public good? Regulation, management, and the performance of private heal</v>
          </cell>
          <cell r="E164">
            <v>43523.476412037038</v>
          </cell>
          <cell r="F164" t="str">
            <v>0050Y000002G2LXQA0</v>
          </cell>
          <cell r="G164">
            <v>43609.998472222222</v>
          </cell>
          <cell r="H164" t="str">
            <v>0050Y000002G2VOQA0</v>
          </cell>
          <cell r="I164">
            <v>43609.998472222222</v>
          </cell>
          <cell r="K164">
            <v>43581.595555555556</v>
          </cell>
          <cell r="L164">
            <v>43581.595555555556</v>
          </cell>
          <cell r="N164" t="str">
            <v>-VTZA</v>
          </cell>
          <cell r="O164" t="str">
            <v>-40430</v>
          </cell>
          <cell r="S164" t="b">
            <v>0</v>
          </cell>
          <cell r="T164" t="str">
            <v>0031v0000202LxGAAU</v>
          </cell>
          <cell r="U164" t="str">
            <v>0031v0000202M1iAAE</v>
          </cell>
          <cell r="V164" t="str">
            <v>0031v0000202M1lAAE</v>
          </cell>
          <cell r="W164" t="str">
            <v>S18</v>
          </cell>
          <cell r="X164" t="b">
            <v>0</v>
          </cell>
          <cell r="Y164" t="str">
            <v>0031v0000202LX4AAM</v>
          </cell>
          <cell r="AA164">
            <v>46337</v>
          </cell>
          <cell r="AB164">
            <v>43646</v>
          </cell>
          <cell r="AE164" t="str">
            <v>For the public good? Regulation, management, and the performance of private healthcare providers in Tanzania</v>
          </cell>
          <cell r="AF164" t="str">
            <v>CB</v>
          </cell>
          <cell r="AG164" t="str">
            <v>a1R1v00000AduMYEAZ</v>
          </cell>
          <cell r="AK164" t="str">
            <v>0031v0000202M04AAE</v>
          </cell>
          <cell r="AL164" t="b">
            <v>0</v>
          </cell>
          <cell r="AM164" t="str">
            <v>Firms - Firm Capabilities</v>
          </cell>
          <cell r="AN164" t="str">
            <v>Firm Capabilities</v>
          </cell>
          <cell r="AP164">
            <v>46272.18</v>
          </cell>
          <cell r="AQ164">
            <v>43646</v>
          </cell>
          <cell r="AS164" t="str">
            <v>Phase II</v>
          </cell>
          <cell r="AT164" t="str">
            <v>Small Firms and Entrepreneurs</v>
          </cell>
          <cell r="AU164" t="str">
            <v>Firm Capabilities</v>
          </cell>
          <cell r="AV164" t="str">
            <v>Country Programme</v>
          </cell>
          <cell r="AW164" t="str">
            <v>Ongoing</v>
          </cell>
          <cell r="AZ164">
            <v>43411</v>
          </cell>
          <cell r="BA164" t="str">
            <v>a1P1v000003d3JvEAI</v>
          </cell>
          <cell r="BB164">
            <v>9</v>
          </cell>
          <cell r="BC164" t="str">
            <v>a1V1v0000036QTAEA2</v>
          </cell>
          <cell r="BD164">
            <v>43374</v>
          </cell>
          <cell r="BH164" t="b">
            <v>0</v>
          </cell>
          <cell r="BJ164">
            <v>9254</v>
          </cell>
          <cell r="BM164" t="str">
            <v>Country Project Proposal</v>
          </cell>
          <cell r="BN164" t="str">
            <v>0TO1v000000LVuKGAW</v>
          </cell>
          <cell r="BO164">
            <v>1</v>
          </cell>
          <cell r="BP164" t="str">
            <v>0050Y000003XZK3QAO</v>
          </cell>
          <cell r="BQ164" t="str">
            <v>DFID - Tanzania</v>
          </cell>
          <cell r="BR164" t="str">
            <v>0011v000020m1FXAAY</v>
          </cell>
          <cell r="BS164" t="str">
            <v>Country Programme</v>
          </cell>
          <cell r="BT164" t="str">
            <v>DFID - Tanzania</v>
          </cell>
          <cell r="BU164" t="str">
            <v>Department for International Development</v>
          </cell>
          <cell r="BV164" t="str">
            <v>VXX</v>
          </cell>
        </row>
        <row r="165">
          <cell r="A165" t="str">
            <v>40431</v>
          </cell>
          <cell r="B165" t="str">
            <v>0050Y000002G2LXQA0</v>
          </cell>
          <cell r="C165" t="b">
            <v>0</v>
          </cell>
          <cell r="D165" t="str">
            <v>Tanzania Micro, Small, and Medium Enterprises Map</v>
          </cell>
          <cell r="E165">
            <v>43523.476412037038</v>
          </cell>
          <cell r="F165" t="str">
            <v>0050Y000002G2LXQA0</v>
          </cell>
          <cell r="G165">
            <v>43609.998472222222</v>
          </cell>
          <cell r="H165" t="str">
            <v>0050Y000002G2VOQA0</v>
          </cell>
          <cell r="I165">
            <v>43609.998472222222</v>
          </cell>
          <cell r="K165">
            <v>43581.596087962964</v>
          </cell>
          <cell r="L165">
            <v>43581.596087962964</v>
          </cell>
          <cell r="N165" t="str">
            <v>-VTZA</v>
          </cell>
          <cell r="O165" t="str">
            <v>-40431</v>
          </cell>
          <cell r="S165" t="b">
            <v>0</v>
          </cell>
          <cell r="T165" t="str">
            <v>0031v0000202LxGAAU</v>
          </cell>
          <cell r="U165" t="str">
            <v>0031v0000202M1iAAE</v>
          </cell>
          <cell r="V165" t="str">
            <v>0031v0000202M1lAAE</v>
          </cell>
          <cell r="W165" t="str">
            <v>S18</v>
          </cell>
          <cell r="X165" t="b">
            <v>0</v>
          </cell>
          <cell r="Y165" t="str">
            <v>0031v0000202LX4AAM</v>
          </cell>
          <cell r="AA165">
            <v>52014</v>
          </cell>
          <cell r="AB165">
            <v>43646</v>
          </cell>
          <cell r="AE165" t="str">
            <v>Tanzania Micro, Small, and Medium Enterprises Map</v>
          </cell>
          <cell r="AF165" t="str">
            <v>CB</v>
          </cell>
          <cell r="AG165" t="str">
            <v>a1R1v00000AduMYEAZ</v>
          </cell>
          <cell r="AK165" t="str">
            <v>0031v0000202LbOAAU</v>
          </cell>
          <cell r="AL165" t="b">
            <v>0</v>
          </cell>
          <cell r="AM165" t="str">
            <v>Firms - Firm Capabilities</v>
          </cell>
          <cell r="AN165" t="str">
            <v>Firm Capabilities</v>
          </cell>
          <cell r="AP165">
            <v>49204.56</v>
          </cell>
          <cell r="AQ165">
            <v>43646</v>
          </cell>
          <cell r="AS165" t="str">
            <v>Phase II</v>
          </cell>
          <cell r="AT165" t="str">
            <v>Small Firms and Entrepreneurs</v>
          </cell>
          <cell r="AU165" t="str">
            <v>Firm Capabilities</v>
          </cell>
          <cell r="AV165" t="str">
            <v>Country Programme</v>
          </cell>
          <cell r="AW165" t="str">
            <v>Ongoing</v>
          </cell>
          <cell r="AZ165">
            <v>43411</v>
          </cell>
          <cell r="BA165" t="str">
            <v>a1P1v000003d3JvEAI</v>
          </cell>
          <cell r="BB165">
            <v>9</v>
          </cell>
          <cell r="BC165" t="str">
            <v>a1V1v0000036QTBEA2</v>
          </cell>
          <cell r="BD165">
            <v>43374</v>
          </cell>
          <cell r="BH165" t="b">
            <v>0</v>
          </cell>
          <cell r="BJ165">
            <v>14761</v>
          </cell>
          <cell r="BM165" t="str">
            <v>Country Project Proposal</v>
          </cell>
          <cell r="BN165" t="str">
            <v>0TO1v000000LVuLGAW</v>
          </cell>
          <cell r="BO165">
            <v>1</v>
          </cell>
          <cell r="BP165" t="str">
            <v>0050Y000003XZK3QAO</v>
          </cell>
          <cell r="BQ165" t="str">
            <v>DFID - Tanzania</v>
          </cell>
          <cell r="BR165" t="str">
            <v>0011v000020m1FXAAY</v>
          </cell>
          <cell r="BS165" t="str">
            <v>Country Programme</v>
          </cell>
          <cell r="BT165" t="str">
            <v>DFID - Tanzania</v>
          </cell>
          <cell r="BU165" t="str">
            <v>Department for International Development</v>
          </cell>
          <cell r="BV165" t="str">
            <v>VXX</v>
          </cell>
        </row>
        <row r="166">
          <cell r="A166" t="str">
            <v>40432</v>
          </cell>
          <cell r="B166" t="str">
            <v>0050Y000002G2LXQA0</v>
          </cell>
          <cell r="C166" t="b">
            <v>0</v>
          </cell>
          <cell r="D166" t="str">
            <v>Diagnosing Energy-Efficient and Resilient Urban Development in Dar es Salaam: A</v>
          </cell>
          <cell r="E166">
            <v>43523.476412037038</v>
          </cell>
          <cell r="F166" t="str">
            <v>0050Y000002G2LXQA0</v>
          </cell>
          <cell r="G166">
            <v>43609.998472222222</v>
          </cell>
          <cell r="H166" t="str">
            <v>0050Y000002G2VOQA0</v>
          </cell>
          <cell r="I166">
            <v>43609.998472222222</v>
          </cell>
          <cell r="K166">
            <v>43527.703379629631</v>
          </cell>
          <cell r="L166">
            <v>43527.703379629631</v>
          </cell>
          <cell r="N166" t="str">
            <v>-VTZA</v>
          </cell>
          <cell r="O166" t="str">
            <v>-40432</v>
          </cell>
          <cell r="S166" t="b">
            <v>0</v>
          </cell>
          <cell r="T166" t="str">
            <v>0031v000023wlNRAAY</v>
          </cell>
          <cell r="U166" t="str">
            <v>0031v0000202M1iAAE</v>
          </cell>
          <cell r="V166" t="str">
            <v>0031v0000202M1lAAE</v>
          </cell>
          <cell r="X166" t="b">
            <v>0</v>
          </cell>
          <cell r="Y166" t="str">
            <v>0031v0000202LX4AAM</v>
          </cell>
          <cell r="AA166">
            <v>19835</v>
          </cell>
          <cell r="AB166">
            <v>43646</v>
          </cell>
          <cell r="AE166" t="str">
            <v>Diagnosing Energy-Efficient and Resilient Urban Development in Dar es Salaam: A Spatial Planning Approach</v>
          </cell>
          <cell r="AF166" t="str">
            <v>SPF</v>
          </cell>
          <cell r="AG166" t="str">
            <v>a1R1v00000AduMYEAZ</v>
          </cell>
          <cell r="AK166" t="str">
            <v>0031v0000202LzOAAU</v>
          </cell>
          <cell r="AL166" t="b">
            <v>0</v>
          </cell>
          <cell r="AM166" t="str">
            <v>Energy</v>
          </cell>
          <cell r="AN166" t="str">
            <v>Energy</v>
          </cell>
          <cell r="AP166">
            <v>19834.919999999998</v>
          </cell>
          <cell r="AQ166">
            <v>43646</v>
          </cell>
          <cell r="AS166" t="str">
            <v>Phase II</v>
          </cell>
          <cell r="AT166" t="str">
            <v>Environmental and Health Impact</v>
          </cell>
          <cell r="AU166" t="str">
            <v>Energy</v>
          </cell>
          <cell r="AV166" t="str">
            <v>Country Programme</v>
          </cell>
          <cell r="AW166" t="str">
            <v>Ongoing</v>
          </cell>
          <cell r="AZ166">
            <v>43353</v>
          </cell>
          <cell r="BA166" t="str">
            <v>a1P1v000003d3JvEAI</v>
          </cell>
          <cell r="BB166">
            <v>9</v>
          </cell>
          <cell r="BC166" t="str">
            <v>a1V1v0000036QTCEA2</v>
          </cell>
          <cell r="BD166">
            <v>43374</v>
          </cell>
          <cell r="BH166" t="b">
            <v>0</v>
          </cell>
          <cell r="BJ166">
            <v>13885</v>
          </cell>
          <cell r="BM166" t="str">
            <v>Small Projects Facility</v>
          </cell>
          <cell r="BN166" t="str">
            <v>0TO1v000000LVuMGAW</v>
          </cell>
          <cell r="BO166">
            <v>1</v>
          </cell>
          <cell r="BP166" t="str">
            <v>0050Y000003XZK3QAO</v>
          </cell>
          <cell r="BQ166" t="str">
            <v>DFID - Tanzania</v>
          </cell>
          <cell r="BR166" t="str">
            <v>0011v000020m1FXAAY</v>
          </cell>
          <cell r="BS166" t="str">
            <v>Country Programme</v>
          </cell>
          <cell r="BT166" t="str">
            <v>DFID - Tanzania</v>
          </cell>
          <cell r="BU166" t="str">
            <v>Department for International Development</v>
          </cell>
          <cell r="BV166" t="str">
            <v>VXX</v>
          </cell>
        </row>
        <row r="167">
          <cell r="A167" t="str">
            <v>40433</v>
          </cell>
          <cell r="B167" t="str">
            <v>0050Y000002G2LXQA0</v>
          </cell>
          <cell r="C167" t="b">
            <v>0</v>
          </cell>
          <cell r="D167" t="str">
            <v>Industrial policies in the Tanzanian agro-processing industry: Challenges and po</v>
          </cell>
          <cell r="E167">
            <v>43523.476412037038</v>
          </cell>
          <cell r="F167" t="str">
            <v>0050Y000002G2LXQA0</v>
          </cell>
          <cell r="G167">
            <v>43609.998472222222</v>
          </cell>
          <cell r="H167" t="str">
            <v>0050Y000002G2VOQA0</v>
          </cell>
          <cell r="I167">
            <v>43609.998472222222</v>
          </cell>
          <cell r="K167">
            <v>43585.564629629633</v>
          </cell>
          <cell r="L167">
            <v>43585.564629629633</v>
          </cell>
          <cell r="N167" t="str">
            <v>-VTZA</v>
          </cell>
          <cell r="O167" t="str">
            <v>-40433</v>
          </cell>
          <cell r="S167" t="b">
            <v>0</v>
          </cell>
          <cell r="T167" t="str">
            <v>0031v0000202LxGAAU</v>
          </cell>
          <cell r="U167" t="str">
            <v>0031v0000202M1iAAE</v>
          </cell>
          <cell r="V167" t="str">
            <v>0031v0000202M1lAAE</v>
          </cell>
          <cell r="X167" t="b">
            <v>0</v>
          </cell>
          <cell r="Y167" t="str">
            <v>0031v0000202LX4AAM</v>
          </cell>
          <cell r="AA167">
            <v>19907</v>
          </cell>
          <cell r="AB167">
            <v>43646</v>
          </cell>
          <cell r="AE167" t="str">
            <v>Industrial policies in the Tanzanian agro-processing industry: Challenges and policy responses</v>
          </cell>
          <cell r="AF167" t="str">
            <v>SPF</v>
          </cell>
          <cell r="AG167" t="str">
            <v>a1R1v00000AduMYEAZ</v>
          </cell>
          <cell r="AK167" t="str">
            <v>0031v0000202M0LAAU</v>
          </cell>
          <cell r="AL167" t="b">
            <v>0</v>
          </cell>
          <cell r="AM167" t="str">
            <v>Firms - Firm Capabilities</v>
          </cell>
          <cell r="AN167" t="str">
            <v>Firm Capabilities</v>
          </cell>
          <cell r="AP167">
            <v>19907</v>
          </cell>
          <cell r="AQ167">
            <v>43646</v>
          </cell>
          <cell r="AS167" t="str">
            <v>Phase II</v>
          </cell>
          <cell r="AT167" t="str">
            <v>Large Firms and Industrialisation</v>
          </cell>
          <cell r="AU167" t="str">
            <v>Firm Capabilities</v>
          </cell>
          <cell r="AV167" t="str">
            <v>Country Programme</v>
          </cell>
          <cell r="AW167" t="str">
            <v>Ongoing</v>
          </cell>
          <cell r="AZ167">
            <v>43406</v>
          </cell>
          <cell r="BA167" t="str">
            <v>a1P1v000003d3JvEAI</v>
          </cell>
          <cell r="BB167">
            <v>8</v>
          </cell>
          <cell r="BC167" t="str">
            <v>a1V1v0000036QTDEA2</v>
          </cell>
          <cell r="BD167">
            <v>43405</v>
          </cell>
          <cell r="BH167" t="b">
            <v>0</v>
          </cell>
          <cell r="BJ167">
            <v>5850</v>
          </cell>
          <cell r="BM167" t="str">
            <v>Small Projects Facility</v>
          </cell>
          <cell r="BN167" t="str">
            <v>0TO1v000000LVuNGAW</v>
          </cell>
          <cell r="BO167">
            <v>1</v>
          </cell>
          <cell r="BP167" t="str">
            <v>0050Y000003XZK3QAO</v>
          </cell>
          <cell r="BQ167" t="str">
            <v>DFID - Tanzania</v>
          </cell>
          <cell r="BR167" t="str">
            <v>0011v000020m1FXAAY</v>
          </cell>
          <cell r="BS167" t="str">
            <v>Country Programme</v>
          </cell>
          <cell r="BT167" t="str">
            <v>DFID - Tanzania</v>
          </cell>
          <cell r="BU167" t="str">
            <v>Department for International Development</v>
          </cell>
          <cell r="BV167" t="str">
            <v>VXX</v>
          </cell>
        </row>
        <row r="168">
          <cell r="A168" t="str">
            <v>40434</v>
          </cell>
          <cell r="B168" t="str">
            <v>0050Y000002G2LXQA0</v>
          </cell>
          <cell r="C168" t="b">
            <v>0</v>
          </cell>
          <cell r="D168" t="str">
            <v>Property taxation with flat rate systems in Tanzania – Policy Options</v>
          </cell>
          <cell r="E168">
            <v>43523.476412037038</v>
          </cell>
          <cell r="F168" t="str">
            <v>0050Y000002G2LXQA0</v>
          </cell>
          <cell r="G168">
            <v>43609.998472222222</v>
          </cell>
          <cell r="H168" t="str">
            <v>0050Y000002G2VOQA0</v>
          </cell>
          <cell r="I168">
            <v>43609.998472222222</v>
          </cell>
          <cell r="K168">
            <v>43585.377199074072</v>
          </cell>
          <cell r="L168">
            <v>43585.377199074072</v>
          </cell>
          <cell r="N168" t="str">
            <v>-VTZA</v>
          </cell>
          <cell r="O168" t="str">
            <v>-40434</v>
          </cell>
          <cell r="S168" t="b">
            <v>0</v>
          </cell>
          <cell r="T168" t="str">
            <v>0031v000023wlNRAAY</v>
          </cell>
          <cell r="U168" t="str">
            <v>0031v0000202M1iAAE</v>
          </cell>
          <cell r="V168" t="str">
            <v>0031v0000202M1lAAE</v>
          </cell>
          <cell r="X168" t="b">
            <v>0</v>
          </cell>
          <cell r="Y168" t="str">
            <v>0031v0000202LX4AAM</v>
          </cell>
          <cell r="AA168">
            <v>19998</v>
          </cell>
          <cell r="AB168">
            <v>43646</v>
          </cell>
          <cell r="AE168" t="str">
            <v>Property taxation with flat rate systems in Tanzania – Policy Options</v>
          </cell>
          <cell r="AF168" t="str">
            <v>SPF</v>
          </cell>
          <cell r="AG168" t="str">
            <v>a1R1v00000AduMYEAZ</v>
          </cell>
          <cell r="AK168" t="str">
            <v>0031v0000202LdJAAU</v>
          </cell>
          <cell r="AL168" t="b">
            <v>0</v>
          </cell>
          <cell r="AM168" t="str">
            <v>State - State Capabilities</v>
          </cell>
          <cell r="AN168" t="str">
            <v>State Effectiveness</v>
          </cell>
          <cell r="AP168">
            <v>19997</v>
          </cell>
          <cell r="AQ168">
            <v>43646</v>
          </cell>
          <cell r="AS168" t="str">
            <v>Phase II</v>
          </cell>
          <cell r="AT168" t="str">
            <v>Public Finance and Taxation</v>
          </cell>
          <cell r="AU168" t="str">
            <v>State Effectiveness</v>
          </cell>
          <cell r="AV168" t="str">
            <v>Country Programme</v>
          </cell>
          <cell r="AW168" t="str">
            <v>Ongoing</v>
          </cell>
          <cell r="AZ168">
            <v>43417</v>
          </cell>
          <cell r="BA168" t="str">
            <v>a1P1v000003d3JvEAI</v>
          </cell>
          <cell r="BB168">
            <v>8</v>
          </cell>
          <cell r="BC168" t="str">
            <v>a1V1v0000036QTEEA2</v>
          </cell>
          <cell r="BD168">
            <v>43405</v>
          </cell>
          <cell r="BH168" t="b">
            <v>0</v>
          </cell>
          <cell r="BJ168">
            <v>11800</v>
          </cell>
          <cell r="BM168" t="str">
            <v>Small Projects Facility</v>
          </cell>
          <cell r="BN168" t="str">
            <v>0TO1v000000LVuOGAW</v>
          </cell>
          <cell r="BO168">
            <v>1</v>
          </cell>
          <cell r="BP168" t="str">
            <v>0050Y000003XZK3QAO</v>
          </cell>
          <cell r="BQ168" t="str">
            <v>DFID - Tanzania</v>
          </cell>
          <cell r="BR168" t="str">
            <v>0011v000020m1FXAAY</v>
          </cell>
          <cell r="BS168" t="str">
            <v>Country Programme</v>
          </cell>
          <cell r="BT168" t="str">
            <v>DFID - Tanzania</v>
          </cell>
          <cell r="BU168" t="str">
            <v>Department for International Development</v>
          </cell>
          <cell r="BV168" t="str">
            <v>VXX</v>
          </cell>
        </row>
        <row r="169">
          <cell r="A169" t="str">
            <v>40436</v>
          </cell>
          <cell r="B169" t="str">
            <v>0050Y000002G2LXQA0</v>
          </cell>
          <cell r="C169" t="b">
            <v>0</v>
          </cell>
          <cell r="D169" t="str">
            <v>Developing a Forecasting and Policy Analysis System for Tanzania</v>
          </cell>
          <cell r="E169">
            <v>43525.457928240743</v>
          </cell>
          <cell r="F169" t="str">
            <v>0050Y000002G2LXQA0</v>
          </cell>
          <cell r="G169">
            <v>43609.998483796298</v>
          </cell>
          <cell r="H169" t="str">
            <v>0050Y000002G2VOQA0</v>
          </cell>
          <cell r="I169">
            <v>43609.998483796298</v>
          </cell>
          <cell r="N169" t="str">
            <v>-VTZA</v>
          </cell>
          <cell r="O169" t="str">
            <v>-40436</v>
          </cell>
          <cell r="S169" t="b">
            <v>0</v>
          </cell>
          <cell r="T169" t="str">
            <v>0031v0000202LxGAAU</v>
          </cell>
          <cell r="U169" t="str">
            <v>0031v0000202M1iAAE</v>
          </cell>
          <cell r="V169" t="str">
            <v>0031v0000202M1lAAE</v>
          </cell>
          <cell r="X169" t="b">
            <v>0</v>
          </cell>
          <cell r="Y169" t="str">
            <v>0031v0000202LX4AAM</v>
          </cell>
          <cell r="AA169">
            <v>1800</v>
          </cell>
          <cell r="AB169">
            <v>43646</v>
          </cell>
          <cell r="AE169" t="str">
            <v>Developing a Forecasting and Policy Analysis System for Tanzania</v>
          </cell>
          <cell r="AF169" t="str">
            <v>SPF</v>
          </cell>
          <cell r="AG169" t="str">
            <v>a1R1v00000AduMYEAZ</v>
          </cell>
          <cell r="AK169" t="str">
            <v>0031v0000202LOdAAM</v>
          </cell>
          <cell r="AL169" t="b">
            <v>0</v>
          </cell>
          <cell r="AM169" t="str">
            <v>State - State Capabilities</v>
          </cell>
          <cell r="AN169" t="str">
            <v>State Effectiveness</v>
          </cell>
          <cell r="AO169" t="str">
            <v>40436</v>
          </cell>
          <cell r="AP169">
            <v>3960</v>
          </cell>
          <cell r="AS169" t="str">
            <v>Phase II</v>
          </cell>
          <cell r="AU169" t="str">
            <v>State Effectiveness</v>
          </cell>
          <cell r="AV169" t="str">
            <v>Country Programme</v>
          </cell>
          <cell r="AW169" t="str">
            <v>Ongoing</v>
          </cell>
          <cell r="AZ169">
            <v>43509</v>
          </cell>
          <cell r="BA169" t="str">
            <v>a1P1v000003d3JvEAI</v>
          </cell>
          <cell r="BB169">
            <v>4</v>
          </cell>
          <cell r="BC169" t="str">
            <v>a1V1v0000036QfsEAE</v>
          </cell>
          <cell r="BD169">
            <v>43525</v>
          </cell>
          <cell r="BH169" t="b">
            <v>0</v>
          </cell>
          <cell r="BJ169">
            <v>0</v>
          </cell>
          <cell r="BM169" t="str">
            <v>Small Projects Facility</v>
          </cell>
          <cell r="BN169" t="str">
            <v>0TO1v000000LVuPGAW</v>
          </cell>
          <cell r="BO169">
            <v>1</v>
          </cell>
          <cell r="BP169" t="str">
            <v>0050Y000003XZK3QAO</v>
          </cell>
          <cell r="BQ169" t="str">
            <v>DFID - Tanzania</v>
          </cell>
          <cell r="BR169" t="str">
            <v>0011v000020m1FXAAY</v>
          </cell>
          <cell r="BS169" t="str">
            <v>Country Programme</v>
          </cell>
          <cell r="BT169" t="str">
            <v>DFID - Tanzania</v>
          </cell>
          <cell r="BU169" t="str">
            <v>Department for International Development</v>
          </cell>
          <cell r="BV169" t="str">
            <v>VXX</v>
          </cell>
        </row>
        <row r="170">
          <cell r="A170" t="str">
            <v>41402</v>
          </cell>
          <cell r="B170" t="str">
            <v>0050Y000002G2LXQA0</v>
          </cell>
          <cell r="C170" t="b">
            <v>0</v>
          </cell>
          <cell r="D170" t="str">
            <v>Assessing Sectoral Inter-linkages: The Case of Agro-processing and Construction</v>
          </cell>
          <cell r="E170">
            <v>43523.476412037038</v>
          </cell>
          <cell r="F170" t="str">
            <v>0050Y000002G2LXQA0</v>
          </cell>
          <cell r="G170">
            <v>43609.998472222222</v>
          </cell>
          <cell r="H170" t="str">
            <v>0050Y000002G2VOQA0</v>
          </cell>
          <cell r="I170">
            <v>43609.998472222222</v>
          </cell>
          <cell r="K170">
            <v>43527.703379629631</v>
          </cell>
          <cell r="L170">
            <v>43527.703379629631</v>
          </cell>
          <cell r="N170" t="str">
            <v>-VZMB</v>
          </cell>
          <cell r="O170" t="str">
            <v>-41402</v>
          </cell>
          <cell r="S170" t="b">
            <v>0</v>
          </cell>
          <cell r="T170" t="str">
            <v>0031v0000202M3QAAU</v>
          </cell>
          <cell r="U170" t="str">
            <v>0031v0000202M1hAAE</v>
          </cell>
          <cell r="V170" t="str">
            <v>0031v0000202LooAAE</v>
          </cell>
          <cell r="W170" t="str">
            <v>5</v>
          </cell>
          <cell r="X170" t="b">
            <v>0</v>
          </cell>
          <cell r="Y170" t="str">
            <v>0031v0000202LwGAAU</v>
          </cell>
          <cell r="AA170">
            <v>19997.349999999999</v>
          </cell>
          <cell r="AB170">
            <v>42855</v>
          </cell>
          <cell r="AE170" t="str">
            <v>Assessing Sectoral Inter-linkages: The Case of Agro-processing and Construction (Real Estate)</v>
          </cell>
          <cell r="AF170" t="str">
            <v>CB</v>
          </cell>
          <cell r="AG170" t="str">
            <v>a1R1v00000AduMaEAJ</v>
          </cell>
          <cell r="AK170" t="str">
            <v>0031v0000202LUtAAM</v>
          </cell>
          <cell r="AL170" t="b">
            <v>0</v>
          </cell>
          <cell r="AM170" t="str">
            <v>Firms - Firm Capabilities</v>
          </cell>
          <cell r="AN170" t="str">
            <v>Firm Capabilities</v>
          </cell>
          <cell r="AP170">
            <v>19997.349999999999</v>
          </cell>
          <cell r="AQ170">
            <v>42855</v>
          </cell>
          <cell r="AS170" t="str">
            <v>Phase II</v>
          </cell>
          <cell r="AT170" t="str">
            <v>Large Firms and Industrialisation</v>
          </cell>
          <cell r="AU170" t="str">
            <v>Firm Capabilities</v>
          </cell>
          <cell r="AV170" t="str">
            <v>Country Programme</v>
          </cell>
          <cell r="AW170" t="str">
            <v>Ongoing</v>
          </cell>
          <cell r="AZ170">
            <v>1</v>
          </cell>
          <cell r="BA170" t="str">
            <v>a1P1v000003d3KNEAY</v>
          </cell>
          <cell r="BB170">
            <v>8</v>
          </cell>
          <cell r="BC170" t="str">
            <v>a1V1v0000036QTFEA2</v>
          </cell>
          <cell r="BD170">
            <v>42625</v>
          </cell>
          <cell r="BH170" t="b">
            <v>0</v>
          </cell>
          <cell r="BJ170">
            <v>15997.35</v>
          </cell>
          <cell r="BM170" t="str">
            <v>Country Project Proposal</v>
          </cell>
          <cell r="BN170" t="str">
            <v>0TO1v000000LVuQGAW</v>
          </cell>
          <cell r="BO170">
            <v>1</v>
          </cell>
          <cell r="BP170" t="str">
            <v>0051v000005kYliAAE</v>
          </cell>
          <cell r="BQ170" t="str">
            <v>DFID - Zambia</v>
          </cell>
          <cell r="BR170" t="str">
            <v>0011v000020m1FXAAY</v>
          </cell>
          <cell r="BS170" t="str">
            <v>Country Programme</v>
          </cell>
          <cell r="BT170" t="str">
            <v>DFID - Zambia</v>
          </cell>
          <cell r="BU170" t="str">
            <v>Department for International Development</v>
          </cell>
          <cell r="BV170" t="str">
            <v>VXX</v>
          </cell>
        </row>
        <row r="171">
          <cell r="A171" t="str">
            <v>41403</v>
          </cell>
          <cell r="B171" t="str">
            <v>0050Y000002G2LXQA0</v>
          </cell>
          <cell r="C171" t="b">
            <v>0</v>
          </cell>
          <cell r="D171" t="str">
            <v>Maternal mortality risk and gender gap in desired fertility</v>
          </cell>
          <cell r="E171">
            <v>43523.476412037038</v>
          </cell>
          <cell r="F171" t="str">
            <v>0050Y000002G2LXQA0</v>
          </cell>
          <cell r="G171">
            <v>43609.998472222222</v>
          </cell>
          <cell r="H171" t="str">
            <v>0050Y000002G2VOQA0</v>
          </cell>
          <cell r="I171">
            <v>43609.998472222222</v>
          </cell>
          <cell r="K171">
            <v>43527.703379629631</v>
          </cell>
          <cell r="L171">
            <v>43527.703379629631</v>
          </cell>
          <cell r="N171" t="str">
            <v>-VZMB</v>
          </cell>
          <cell r="O171" t="str">
            <v>-41403</v>
          </cell>
          <cell r="S171" t="b">
            <v>0</v>
          </cell>
          <cell r="T171" t="str">
            <v>0031v0000202M3QAAU</v>
          </cell>
          <cell r="U171" t="str">
            <v>0031v0000202M1hAAE</v>
          </cell>
          <cell r="V171" t="str">
            <v>0031v0000202LooAAE</v>
          </cell>
          <cell r="W171" t="str">
            <v>5</v>
          </cell>
          <cell r="X171" t="b">
            <v>0</v>
          </cell>
          <cell r="Y171" t="str">
            <v>0031v0000202LwGAAU</v>
          </cell>
          <cell r="AA171">
            <v>60000</v>
          </cell>
          <cell r="AB171">
            <v>43100</v>
          </cell>
          <cell r="AE171" t="str">
            <v>Maternal mortality risk and gender gap in desired fertility</v>
          </cell>
          <cell r="AF171" t="str">
            <v>CB</v>
          </cell>
          <cell r="AG171" t="str">
            <v>a1R1v00000AduMaEAJ</v>
          </cell>
          <cell r="AK171" t="str">
            <v>0031v0000202M3UAAU</v>
          </cell>
          <cell r="AL171" t="b">
            <v>0</v>
          </cell>
          <cell r="AM171" t="str">
            <v>Cities</v>
          </cell>
          <cell r="AN171" t="str">
            <v>Cities</v>
          </cell>
          <cell r="AP171">
            <v>60000</v>
          </cell>
          <cell r="AQ171">
            <v>43100</v>
          </cell>
          <cell r="AS171" t="str">
            <v>Phase II</v>
          </cell>
          <cell r="AT171" t="str">
            <v>Other</v>
          </cell>
          <cell r="AU171" t="str">
            <v>Cities</v>
          </cell>
          <cell r="AV171" t="str">
            <v>Country Programme</v>
          </cell>
          <cell r="AW171" t="str">
            <v>Closed</v>
          </cell>
          <cell r="AZ171">
            <v>42565</v>
          </cell>
          <cell r="BA171" t="str">
            <v>a1P1v000003d3KNEAY</v>
          </cell>
          <cell r="BB171">
            <v>16</v>
          </cell>
          <cell r="BC171" t="str">
            <v>a1V1v0000036QTGEA2</v>
          </cell>
          <cell r="BD171">
            <v>42614</v>
          </cell>
          <cell r="BF171" t="str">
            <v>Labour Markets and Training</v>
          </cell>
          <cell r="BG171" t="str">
            <v>Firm Capabilities</v>
          </cell>
          <cell r="BH171" t="b">
            <v>0</v>
          </cell>
          <cell r="BJ171">
            <v>55674.15</v>
          </cell>
          <cell r="BM171" t="str">
            <v>Country Project Proposal</v>
          </cell>
          <cell r="BN171" t="str">
            <v>0TO1v000000LVuRGAW</v>
          </cell>
          <cell r="BO171">
            <v>1</v>
          </cell>
          <cell r="BP171" t="str">
            <v>0051v000005kYliAAE</v>
          </cell>
          <cell r="BQ171" t="str">
            <v>DFID - Zambia</v>
          </cell>
          <cell r="BR171" t="str">
            <v>0011v000020m1FXAAY</v>
          </cell>
          <cell r="BS171" t="str">
            <v>Country Programme</v>
          </cell>
          <cell r="BT171" t="str">
            <v>DFID - Zambia</v>
          </cell>
          <cell r="BU171" t="str">
            <v>Department for International Development</v>
          </cell>
          <cell r="BV171" t="str">
            <v>VXX</v>
          </cell>
        </row>
        <row r="172">
          <cell r="A172" t="str">
            <v>41408</v>
          </cell>
          <cell r="B172" t="str">
            <v>0050Y000002G2LXQA0</v>
          </cell>
          <cell r="C172" t="b">
            <v>0</v>
          </cell>
          <cell r="D172" t="str">
            <v>Electricity Crises in Zambia: Estimating the Costs of Unreliability at Firm Leve</v>
          </cell>
          <cell r="E172">
            <v>43534.638020833336</v>
          </cell>
          <cell r="F172" t="str">
            <v>0050Y000002G2LXQA0</v>
          </cell>
          <cell r="G172">
            <v>43609.998483796298</v>
          </cell>
          <cell r="H172" t="str">
            <v>0050Y000002G2VOQA0</v>
          </cell>
          <cell r="I172">
            <v>43609.998483796298</v>
          </cell>
          <cell r="N172" t="str">
            <v>-VZMB</v>
          </cell>
          <cell r="O172" t="str">
            <v>-41408</v>
          </cell>
          <cell r="S172" t="b">
            <v>0</v>
          </cell>
          <cell r="T172" t="str">
            <v>0031v0000202M3QAAU</v>
          </cell>
          <cell r="U172" t="str">
            <v>0031v0000202M1hAAE</v>
          </cell>
          <cell r="V172" t="str">
            <v>0031v0000202LooAAE</v>
          </cell>
          <cell r="W172" t="str">
            <v>5</v>
          </cell>
          <cell r="X172" t="b">
            <v>0</v>
          </cell>
          <cell r="Y172" t="str">
            <v>0031v0000202LwGAAU</v>
          </cell>
          <cell r="AA172">
            <v>58074</v>
          </cell>
          <cell r="AB172">
            <v>43190</v>
          </cell>
          <cell r="AE172" t="str">
            <v>Electricity Crises in Zambia: Estimating the Costs of Unreliability at Firm Level</v>
          </cell>
          <cell r="AF172" t="str">
            <v>CB</v>
          </cell>
          <cell r="AG172" t="str">
            <v>a1R1v00000AduMaEAJ</v>
          </cell>
          <cell r="AK172" t="str">
            <v>0031v0000202LYbAAM</v>
          </cell>
          <cell r="AL172" t="b">
            <v>0</v>
          </cell>
          <cell r="AM172" t="str">
            <v>Energy</v>
          </cell>
          <cell r="AN172" t="str">
            <v>Energy</v>
          </cell>
          <cell r="AO172" t="str">
            <v>41408</v>
          </cell>
          <cell r="AP172">
            <v>58074</v>
          </cell>
          <cell r="AQ172">
            <v>43190</v>
          </cell>
          <cell r="AS172" t="str">
            <v>Phase II</v>
          </cell>
          <cell r="AT172" t="str">
            <v>Energy Access and Quality</v>
          </cell>
          <cell r="AU172" t="str">
            <v>Energy</v>
          </cell>
          <cell r="AV172" t="str">
            <v>Country Programme</v>
          </cell>
          <cell r="AW172" t="str">
            <v>Ongoing</v>
          </cell>
          <cell r="AZ172">
            <v>42565</v>
          </cell>
          <cell r="BA172" t="str">
            <v>a1P1v000003d3KNEAY</v>
          </cell>
          <cell r="BB172">
            <v>18</v>
          </cell>
          <cell r="BC172" t="str">
            <v>a1V1v0000036Ra9EAE</v>
          </cell>
          <cell r="BD172">
            <v>42644</v>
          </cell>
          <cell r="BG172" t="str">
            <v>Firm Capabilities</v>
          </cell>
          <cell r="BH172" t="b">
            <v>0</v>
          </cell>
          <cell r="BJ172">
            <v>40652</v>
          </cell>
          <cell r="BM172" t="str">
            <v>Country Project Proposal</v>
          </cell>
          <cell r="BN172" t="str">
            <v>0TO1v000000LY7mGAG</v>
          </cell>
          <cell r="BO172">
            <v>1</v>
          </cell>
          <cell r="BP172" t="str">
            <v>0051v000005kYliAAE</v>
          </cell>
          <cell r="BQ172" t="str">
            <v>DFID - Zambia</v>
          </cell>
          <cell r="BR172" t="str">
            <v>0011v000020m1FXAAY</v>
          </cell>
          <cell r="BS172" t="str">
            <v>Country Programme</v>
          </cell>
          <cell r="BT172" t="str">
            <v>DFID - Zambia</v>
          </cell>
          <cell r="BU172" t="str">
            <v>Department for International Development</v>
          </cell>
          <cell r="BV172" t="str">
            <v>VXX</v>
          </cell>
        </row>
        <row r="173">
          <cell r="A173" t="str">
            <v>41412</v>
          </cell>
          <cell r="B173" t="str">
            <v>0050Y000002G2LXQA0</v>
          </cell>
          <cell r="C173" t="b">
            <v>0</v>
          </cell>
          <cell r="D173" t="str">
            <v>Formalization of Artisanal and Small-Scale Mining (ASM) Through Taxation: The Ca</v>
          </cell>
          <cell r="E173">
            <v>43534.638020833336</v>
          </cell>
          <cell r="F173" t="str">
            <v>0050Y000002G2LXQA0</v>
          </cell>
          <cell r="G173">
            <v>43609.998483796298</v>
          </cell>
          <cell r="H173" t="str">
            <v>0050Y000002G2VOQA0</v>
          </cell>
          <cell r="I173">
            <v>43609.998483796298</v>
          </cell>
          <cell r="K173">
            <v>43601.432013888887</v>
          </cell>
          <cell r="L173">
            <v>43601.432013888887</v>
          </cell>
          <cell r="N173" t="str">
            <v>-VZMB</v>
          </cell>
          <cell r="O173" t="str">
            <v>-41412</v>
          </cell>
          <cell r="S173" t="b">
            <v>0</v>
          </cell>
          <cell r="T173" t="str">
            <v>0031v0000202M3QAAU</v>
          </cell>
          <cell r="U173" t="str">
            <v>0031v0000202M1hAAE</v>
          </cell>
          <cell r="V173" t="str">
            <v>0031v0000202LooAAE</v>
          </cell>
          <cell r="X173" t="b">
            <v>0</v>
          </cell>
          <cell r="Y173" t="str">
            <v>0031v0000202LwGAAU</v>
          </cell>
          <cell r="AA173">
            <v>16796.5</v>
          </cell>
          <cell r="AB173">
            <v>43008</v>
          </cell>
          <cell r="AE173" t="str">
            <v>Formalization of Artisanal and Small-Scale Mining (ASM) Through Taxation: The Case of Zambia</v>
          </cell>
          <cell r="AF173" t="str">
            <v>SPF</v>
          </cell>
          <cell r="AG173" t="str">
            <v>a1R1v00000AduMaEAJ</v>
          </cell>
          <cell r="AK173" t="str">
            <v>0031v0000202LTAAA2</v>
          </cell>
          <cell r="AL173" t="b">
            <v>0</v>
          </cell>
          <cell r="AM173" t="str">
            <v>Firms - Firm Capabilities</v>
          </cell>
          <cell r="AN173" t="str">
            <v>Firm Capabilities</v>
          </cell>
          <cell r="AO173" t="str">
            <v>41412</v>
          </cell>
          <cell r="AP173">
            <v>16805</v>
          </cell>
          <cell r="AQ173">
            <v>43008</v>
          </cell>
          <cell r="AS173" t="str">
            <v>Phase II</v>
          </cell>
          <cell r="AT173" t="str">
            <v>Large Firms and Industrialisation</v>
          </cell>
          <cell r="AU173" t="str">
            <v>Firm Capabilities</v>
          </cell>
          <cell r="AV173" t="str">
            <v>Country Programme</v>
          </cell>
          <cell r="AW173" t="str">
            <v>Prospective</v>
          </cell>
          <cell r="AZ173">
            <v>1</v>
          </cell>
          <cell r="BA173" t="str">
            <v>a1P1v000003d3KNEAY</v>
          </cell>
          <cell r="BB173">
            <v>8</v>
          </cell>
          <cell r="BC173" t="str">
            <v>a1V1v0000036RaAEAU</v>
          </cell>
          <cell r="BD173">
            <v>42766</v>
          </cell>
          <cell r="BH173" t="b">
            <v>0</v>
          </cell>
          <cell r="BJ173">
            <v>16796.439999999999</v>
          </cell>
          <cell r="BM173" t="str">
            <v>Small Projects Facility</v>
          </cell>
          <cell r="BN173" t="str">
            <v>0TO1v000000LY7nGAG</v>
          </cell>
          <cell r="BO173">
            <v>1</v>
          </cell>
          <cell r="BP173" t="str">
            <v>0051v000005kYliAAE</v>
          </cell>
          <cell r="BQ173" t="str">
            <v>DFID - Zambia</v>
          </cell>
          <cell r="BR173" t="str">
            <v>0011v000020m1FXAAY</v>
          </cell>
          <cell r="BS173" t="str">
            <v>Country Programme</v>
          </cell>
          <cell r="BT173" t="str">
            <v>DFID - Zambia</v>
          </cell>
          <cell r="BU173" t="str">
            <v>Department for International Development</v>
          </cell>
          <cell r="BV173" t="str">
            <v>VXX</v>
          </cell>
        </row>
        <row r="174">
          <cell r="A174" t="str">
            <v>41418</v>
          </cell>
          <cell r="B174" t="str">
            <v>0050Y000002G2LXQA0</v>
          </cell>
          <cell r="C174" t="b">
            <v>0</v>
          </cell>
          <cell r="D174" t="str">
            <v>Urban Informality, Tax Compliance, and Accountability in Zambia</v>
          </cell>
          <cell r="E174">
            <v>43523.476412037038</v>
          </cell>
          <cell r="F174" t="str">
            <v>0050Y000002G2LXQA0</v>
          </cell>
          <cell r="G174">
            <v>43609.998472222222</v>
          </cell>
          <cell r="H174" t="str">
            <v>0050Y000002G2VOQA0</v>
          </cell>
          <cell r="I174">
            <v>43609.998472222222</v>
          </cell>
          <cell r="K174">
            <v>43527.703379629631</v>
          </cell>
          <cell r="L174">
            <v>43527.703379629631</v>
          </cell>
          <cell r="N174" t="str">
            <v>-VZMB</v>
          </cell>
          <cell r="O174" t="str">
            <v>-41418</v>
          </cell>
          <cell r="S174" t="b">
            <v>0</v>
          </cell>
          <cell r="T174" t="str">
            <v>0031v0000202LxlAAE</v>
          </cell>
          <cell r="U174" t="str">
            <v>0031v0000202M1hAAE</v>
          </cell>
          <cell r="V174" t="str">
            <v>0031v0000202LooAAE</v>
          </cell>
          <cell r="W174" t="str">
            <v>6</v>
          </cell>
          <cell r="X174" t="b">
            <v>0</v>
          </cell>
          <cell r="Y174" t="str">
            <v>0031v0000202LwGAAU</v>
          </cell>
          <cell r="AA174">
            <v>40000</v>
          </cell>
          <cell r="AB174">
            <v>43373</v>
          </cell>
          <cell r="AE174" t="str">
            <v>Urban Informality, Tax Compliance, and Accountability in Zambia</v>
          </cell>
          <cell r="AF174" t="str">
            <v>CB</v>
          </cell>
          <cell r="AG174" t="str">
            <v>a1R1v00000AduMaEAJ</v>
          </cell>
          <cell r="AK174" t="str">
            <v>0031v0000202LsDAAU</v>
          </cell>
          <cell r="AL174" t="b">
            <v>0</v>
          </cell>
          <cell r="AM174" t="str">
            <v>State - State Capabilities</v>
          </cell>
          <cell r="AN174" t="str">
            <v>State Effectiveness</v>
          </cell>
          <cell r="AP174">
            <v>40000</v>
          </cell>
          <cell r="AQ174">
            <v>43373</v>
          </cell>
          <cell r="AS174" t="str">
            <v>Phase II</v>
          </cell>
          <cell r="AT174" t="str">
            <v>Public Finance and Taxation</v>
          </cell>
          <cell r="AU174" t="str">
            <v>State Effectiveness</v>
          </cell>
          <cell r="AV174" t="str">
            <v>Country Programme</v>
          </cell>
          <cell r="AW174" t="str">
            <v>Ongoing</v>
          </cell>
          <cell r="AZ174">
            <v>42811</v>
          </cell>
          <cell r="BA174" t="str">
            <v>a1P1v000003d3KNEAY</v>
          </cell>
          <cell r="BB174">
            <v>15</v>
          </cell>
          <cell r="BC174" t="str">
            <v>a1V1v0000036QTHEA2</v>
          </cell>
          <cell r="BD174">
            <v>42917</v>
          </cell>
          <cell r="BF174" t="str">
            <v>Financing and Governing Cities</v>
          </cell>
          <cell r="BG174" t="str">
            <v>Cities</v>
          </cell>
          <cell r="BH174" t="b">
            <v>0</v>
          </cell>
          <cell r="BJ174">
            <v>40000</v>
          </cell>
          <cell r="BM174" t="str">
            <v>Country Project Proposal</v>
          </cell>
          <cell r="BN174" t="str">
            <v>0TO1v000000LVuSGAW</v>
          </cell>
          <cell r="BO174">
            <v>1</v>
          </cell>
          <cell r="BP174" t="str">
            <v>0051v000005kYliAAE</v>
          </cell>
          <cell r="BQ174" t="str">
            <v>DFID - Zambia</v>
          </cell>
          <cell r="BR174" t="str">
            <v>0011v000020m1FXAAY</v>
          </cell>
          <cell r="BS174" t="str">
            <v>Country Programme</v>
          </cell>
          <cell r="BT174" t="str">
            <v>DFID - Zambia</v>
          </cell>
          <cell r="BU174" t="str">
            <v>Department for International Development</v>
          </cell>
          <cell r="BV174" t="str">
            <v>VXX</v>
          </cell>
        </row>
        <row r="175">
          <cell r="A175" t="str">
            <v>41421</v>
          </cell>
          <cell r="B175" t="str">
            <v>0050Y000002G2LXQA0</v>
          </cell>
          <cell r="C175" t="b">
            <v>0</v>
          </cell>
          <cell r="D175" t="str">
            <v>Assessing Personal Income Tax (PIT) Reforms in Zambia</v>
          </cell>
          <cell r="E175">
            <v>43534.638020833336</v>
          </cell>
          <cell r="F175" t="str">
            <v>0050Y000002G2LXQA0</v>
          </cell>
          <cell r="G175">
            <v>43609.998483796298</v>
          </cell>
          <cell r="H175" t="str">
            <v>0050Y000002G2VOQA0</v>
          </cell>
          <cell r="I175">
            <v>43609.998483796298</v>
          </cell>
          <cell r="N175" t="str">
            <v>-VZMB</v>
          </cell>
          <cell r="O175" t="str">
            <v>-41421</v>
          </cell>
          <cell r="S175" t="b">
            <v>0</v>
          </cell>
          <cell r="T175" t="str">
            <v>0031v0000202LxlAAE</v>
          </cell>
          <cell r="U175" t="str">
            <v>0031v0000202M1hAAE</v>
          </cell>
          <cell r="V175" t="str">
            <v>0031v0000202LooAAE</v>
          </cell>
          <cell r="X175" t="b">
            <v>0</v>
          </cell>
          <cell r="Y175" t="str">
            <v>0031v0000202LwGAAU</v>
          </cell>
          <cell r="AA175">
            <v>7988.94</v>
          </cell>
          <cell r="AB175">
            <v>43008</v>
          </cell>
          <cell r="AE175" t="str">
            <v>Assessing Personal Income Tax (PIT) Reforms in Zambia</v>
          </cell>
          <cell r="AF175" t="str">
            <v>SPF</v>
          </cell>
          <cell r="AG175" t="str">
            <v>a1R1v00000AduMaEAJ</v>
          </cell>
          <cell r="AK175" t="str">
            <v>0031v0000202LKeAAM</v>
          </cell>
          <cell r="AL175" t="b">
            <v>0</v>
          </cell>
          <cell r="AM175" t="str">
            <v>State - State Capabilities</v>
          </cell>
          <cell r="AN175" t="str">
            <v>State Effectiveness</v>
          </cell>
          <cell r="AO175" t="str">
            <v>41421</v>
          </cell>
          <cell r="AP175">
            <v>12444</v>
          </cell>
          <cell r="AQ175">
            <v>43008</v>
          </cell>
          <cell r="AS175" t="str">
            <v>Phase II</v>
          </cell>
          <cell r="AT175" t="str">
            <v>Public Finance and Taxation</v>
          </cell>
          <cell r="AU175" t="str">
            <v>State Effectiveness</v>
          </cell>
          <cell r="AV175" t="str">
            <v>Country Programme</v>
          </cell>
          <cell r="AW175" t="str">
            <v>Closed</v>
          </cell>
          <cell r="AZ175">
            <v>1</v>
          </cell>
          <cell r="BA175" t="str">
            <v>a1P1v000003d3KNEAY</v>
          </cell>
          <cell r="BB175">
            <v>3</v>
          </cell>
          <cell r="BC175" t="str">
            <v>a1V1v0000036RaBEAU</v>
          </cell>
          <cell r="BD175">
            <v>42911</v>
          </cell>
          <cell r="BH175" t="b">
            <v>0</v>
          </cell>
          <cell r="BJ175">
            <v>6150.87</v>
          </cell>
          <cell r="BM175" t="str">
            <v>Small Projects Facility</v>
          </cell>
          <cell r="BN175" t="str">
            <v>0TO1v000000LY7oGAG</v>
          </cell>
          <cell r="BO175">
            <v>1</v>
          </cell>
          <cell r="BP175" t="str">
            <v>0051v000005kYliAAE</v>
          </cell>
          <cell r="BQ175" t="str">
            <v>DFID - Zambia</v>
          </cell>
          <cell r="BR175" t="str">
            <v>0011v000020m1FXAAY</v>
          </cell>
          <cell r="BS175" t="str">
            <v>Country Programme</v>
          </cell>
          <cell r="BT175" t="str">
            <v>DFID - Zambia</v>
          </cell>
          <cell r="BU175" t="str">
            <v>Department for International Development</v>
          </cell>
          <cell r="BV175" t="str">
            <v>VXX</v>
          </cell>
        </row>
        <row r="176">
          <cell r="A176" t="str">
            <v>41426</v>
          </cell>
          <cell r="B176" t="str">
            <v>0050Y000002G2LXQA0</v>
          </cell>
          <cell r="C176" t="b">
            <v>0</v>
          </cell>
          <cell r="D176" t="str">
            <v>Relaxing Seasonal Constraints to Improve Labour Productivity: Scaling-up with a</v>
          </cell>
          <cell r="E176">
            <v>43523.476412037038</v>
          </cell>
          <cell r="F176" t="str">
            <v>0050Y000002G2LXQA0</v>
          </cell>
          <cell r="G176">
            <v>43609.998472222222</v>
          </cell>
          <cell r="H176" t="str">
            <v>0050Y000002G2VOQA0</v>
          </cell>
          <cell r="I176">
            <v>43609.998472222222</v>
          </cell>
          <cell r="K176">
            <v>43581.598090277781</v>
          </cell>
          <cell r="L176">
            <v>43581.598090277781</v>
          </cell>
          <cell r="N176" t="str">
            <v>-VZMB</v>
          </cell>
          <cell r="O176" t="str">
            <v>-41426</v>
          </cell>
          <cell r="S176" t="b">
            <v>0</v>
          </cell>
          <cell r="T176" t="str">
            <v>0031v0000202M3QAAU</v>
          </cell>
          <cell r="U176" t="str">
            <v>0031v0000202M1hAAE</v>
          </cell>
          <cell r="V176" t="str">
            <v>0031v0000202LooAAE</v>
          </cell>
          <cell r="X176" t="b">
            <v>0</v>
          </cell>
          <cell r="Y176" t="str">
            <v>0031v0000202LwGAAU</v>
          </cell>
          <cell r="AA176">
            <v>18135</v>
          </cell>
          <cell r="AB176">
            <v>43373</v>
          </cell>
          <cell r="AE176" t="str">
            <v>Relaxing Seasonal Constraints to Improve Labour Productivity: Scaling-up with a Private Sector Partner</v>
          </cell>
          <cell r="AF176" t="str">
            <v>SPF</v>
          </cell>
          <cell r="AG176" t="str">
            <v>a1R1v00000AduMaEAJ</v>
          </cell>
          <cell r="AK176" t="str">
            <v>0031v0000202LZ6AAM</v>
          </cell>
          <cell r="AL176" t="b">
            <v>0</v>
          </cell>
          <cell r="AM176" t="str">
            <v>Firms - Firm Capabilities</v>
          </cell>
          <cell r="AN176" t="str">
            <v>Firm Capabilities</v>
          </cell>
          <cell r="AP176">
            <v>18135</v>
          </cell>
          <cell r="AQ176">
            <v>43373</v>
          </cell>
          <cell r="AS176" t="str">
            <v>Phase II</v>
          </cell>
          <cell r="AV176" t="str">
            <v>Country Programme</v>
          </cell>
          <cell r="AW176" t="str">
            <v>Ongoing</v>
          </cell>
          <cell r="AZ176">
            <v>1</v>
          </cell>
          <cell r="BA176" t="str">
            <v>a1P1v000003d3KNEAY</v>
          </cell>
          <cell r="BB176">
            <v>8</v>
          </cell>
          <cell r="BC176" t="str">
            <v>a1V1v0000036QTIEA2</v>
          </cell>
          <cell r="BD176">
            <v>43132</v>
          </cell>
          <cell r="BH176" t="b">
            <v>0</v>
          </cell>
          <cell r="BJ176">
            <v>18135</v>
          </cell>
          <cell r="BM176" t="str">
            <v>Small Projects Facility</v>
          </cell>
          <cell r="BN176" t="str">
            <v>0TO1v000000LVuTGAW</v>
          </cell>
          <cell r="BO176">
            <v>1</v>
          </cell>
          <cell r="BP176" t="str">
            <v>0051v000005kYliAAE</v>
          </cell>
          <cell r="BQ176" t="str">
            <v>DFID - Zambia</v>
          </cell>
          <cell r="BR176" t="str">
            <v>0011v000020m1FXAAY</v>
          </cell>
          <cell r="BS176" t="str">
            <v>Country Programme</v>
          </cell>
          <cell r="BT176" t="str">
            <v>DFID - Zambia</v>
          </cell>
          <cell r="BU176" t="str">
            <v>Department for International Development</v>
          </cell>
          <cell r="BV176" t="str">
            <v>VXX</v>
          </cell>
        </row>
        <row r="177">
          <cell r="A177" t="str">
            <v>41427</v>
          </cell>
          <cell r="B177" t="str">
            <v>0050Y000002G2LXQA0</v>
          </cell>
          <cell r="C177" t="b">
            <v>0</v>
          </cell>
          <cell r="D177" t="str">
            <v>Negotiating a better future: Tracking girls for post-secondary follow-up</v>
          </cell>
          <cell r="E177">
            <v>43523.476412037038</v>
          </cell>
          <cell r="F177" t="str">
            <v>0050Y000002G2LXQA0</v>
          </cell>
          <cell r="G177">
            <v>43609.998472222222</v>
          </cell>
          <cell r="H177" t="str">
            <v>0050Y000002G2VOQA0</v>
          </cell>
          <cell r="I177">
            <v>43609.998472222222</v>
          </cell>
          <cell r="K177">
            <v>43527.703379629631</v>
          </cell>
          <cell r="L177">
            <v>43527.703379629631</v>
          </cell>
          <cell r="N177" t="str">
            <v>-VZMB</v>
          </cell>
          <cell r="O177" t="str">
            <v>-41427</v>
          </cell>
          <cell r="S177" t="b">
            <v>0</v>
          </cell>
          <cell r="T177" t="str">
            <v>0031v0000202LxlAAE</v>
          </cell>
          <cell r="U177" t="str">
            <v>0031v0000202M1hAAE</v>
          </cell>
          <cell r="V177" t="str">
            <v>0031v0000202LooAAE</v>
          </cell>
          <cell r="X177" t="b">
            <v>0</v>
          </cell>
          <cell r="Y177" t="str">
            <v>0031v0000202LwGAAU</v>
          </cell>
          <cell r="AA177">
            <v>20000</v>
          </cell>
          <cell r="AB177">
            <v>43131</v>
          </cell>
          <cell r="AE177" t="str">
            <v>Negotiating a better future: Tracking girls for post-secondary follow-up</v>
          </cell>
          <cell r="AF177" t="str">
            <v>SPF</v>
          </cell>
          <cell r="AG177" t="str">
            <v>a1R1v00000AduMaEAJ</v>
          </cell>
          <cell r="AK177" t="str">
            <v>0031v0000202M3UAAU</v>
          </cell>
          <cell r="AL177" t="b">
            <v>0</v>
          </cell>
          <cell r="AM177" t="str">
            <v>State - State Capabilities</v>
          </cell>
          <cell r="AN177" t="str">
            <v>State Effectiveness</v>
          </cell>
          <cell r="AP177">
            <v>20000.38</v>
          </cell>
          <cell r="AQ177">
            <v>43131</v>
          </cell>
          <cell r="AS177" t="str">
            <v>Phase II</v>
          </cell>
          <cell r="AV177" t="str">
            <v>Country Programme</v>
          </cell>
          <cell r="AW177" t="str">
            <v>Ongoing</v>
          </cell>
          <cell r="AZ177">
            <v>1</v>
          </cell>
          <cell r="BA177" t="str">
            <v>a1P1v000003d3KNEAY</v>
          </cell>
          <cell r="BB177">
            <v>5</v>
          </cell>
          <cell r="BC177" t="str">
            <v>a1V1v0000036QTaEAM</v>
          </cell>
          <cell r="BD177">
            <v>42979</v>
          </cell>
          <cell r="BH177" t="b">
            <v>0</v>
          </cell>
          <cell r="BJ177">
            <v>12000</v>
          </cell>
          <cell r="BM177" t="str">
            <v>Small Projects Facility</v>
          </cell>
          <cell r="BN177" t="str">
            <v>0TO1v000000LVuUGAW</v>
          </cell>
          <cell r="BO177">
            <v>1</v>
          </cell>
          <cell r="BP177" t="str">
            <v>0051v000005kYliAAE</v>
          </cell>
          <cell r="BQ177" t="str">
            <v>DFID - Zambia</v>
          </cell>
          <cell r="BR177" t="str">
            <v>0011v000020m1FXAAY</v>
          </cell>
          <cell r="BS177" t="str">
            <v>Country Programme</v>
          </cell>
          <cell r="BT177" t="str">
            <v>DFID - Zambia</v>
          </cell>
          <cell r="BU177" t="str">
            <v>Department for International Development</v>
          </cell>
          <cell r="BV177" t="str">
            <v>VXX</v>
          </cell>
        </row>
        <row r="178">
          <cell r="A178" t="str">
            <v>41429</v>
          </cell>
          <cell r="B178" t="str">
            <v>0050Y000002G2LXQA0</v>
          </cell>
          <cell r="C178" t="b">
            <v>0</v>
          </cell>
          <cell r="D178" t="str">
            <v>Exploring Scalable, Efficient Innovations to Improve Tax Compliance Among MSMEs</v>
          </cell>
          <cell r="E178">
            <v>43534.638020833336</v>
          </cell>
          <cell r="F178" t="str">
            <v>0050Y000002G2LXQA0</v>
          </cell>
          <cell r="G178">
            <v>43609.998483796298</v>
          </cell>
          <cell r="H178" t="str">
            <v>0050Y000002G2VOQA0</v>
          </cell>
          <cell r="I178">
            <v>43609.998483796298</v>
          </cell>
          <cell r="K178">
            <v>43585.472349537034</v>
          </cell>
          <cell r="L178">
            <v>43585.472349537034</v>
          </cell>
          <cell r="N178" t="str">
            <v>-VZMB</v>
          </cell>
          <cell r="O178" t="str">
            <v>-41429</v>
          </cell>
          <cell r="S178" t="b">
            <v>0</v>
          </cell>
          <cell r="T178" t="str">
            <v>0031v0000202LxlAAE</v>
          </cell>
          <cell r="U178" t="str">
            <v>0031v0000202M1hAAE</v>
          </cell>
          <cell r="V178" t="str">
            <v>0031v0000202LooAAE</v>
          </cell>
          <cell r="X178" t="b">
            <v>0</v>
          </cell>
          <cell r="Y178" t="str">
            <v>0031v0000202LwGAAU</v>
          </cell>
          <cell r="AA178">
            <v>19835</v>
          </cell>
          <cell r="AB178">
            <v>43373</v>
          </cell>
          <cell r="AE178" t="str">
            <v>Exploring Scalable, Efficient Innovations to Improve Tax Compliance Among MSMEs</v>
          </cell>
          <cell r="AF178" t="str">
            <v>SPF</v>
          </cell>
          <cell r="AG178" t="str">
            <v>a1R1v00000AduMaEAJ</v>
          </cell>
          <cell r="AK178" t="str">
            <v>0031v0000202LxDAAU</v>
          </cell>
          <cell r="AL178" t="b">
            <v>0</v>
          </cell>
          <cell r="AM178" t="str">
            <v>State - State Capabilities</v>
          </cell>
          <cell r="AN178" t="str">
            <v>State Effectiveness</v>
          </cell>
          <cell r="AO178" t="str">
            <v>41429</v>
          </cell>
          <cell r="AP178">
            <v>19835.7</v>
          </cell>
          <cell r="AQ178">
            <v>43373</v>
          </cell>
          <cell r="AS178" t="str">
            <v>Phase II</v>
          </cell>
          <cell r="AV178" t="str">
            <v>Country Programme</v>
          </cell>
          <cell r="AW178" t="str">
            <v>Prospective</v>
          </cell>
          <cell r="AZ178">
            <v>1</v>
          </cell>
          <cell r="BA178" t="str">
            <v>a1P1v000003d3KNEAY</v>
          </cell>
          <cell r="BB178">
            <v>7</v>
          </cell>
          <cell r="BC178" t="str">
            <v>a1V1v0000036RaCEAU</v>
          </cell>
          <cell r="BD178">
            <v>43173</v>
          </cell>
          <cell r="BH178" t="b">
            <v>0</v>
          </cell>
          <cell r="BJ178">
            <v>18065.21</v>
          </cell>
          <cell r="BM178" t="str">
            <v>Small Projects Facility</v>
          </cell>
          <cell r="BN178" t="str">
            <v>0TO1v000000LY7pGAG</v>
          </cell>
          <cell r="BO178">
            <v>1</v>
          </cell>
          <cell r="BP178" t="str">
            <v>0051v000005kYliAAE</v>
          </cell>
          <cell r="BQ178" t="str">
            <v>DFID - Zambia</v>
          </cell>
          <cell r="BR178" t="str">
            <v>0011v000020m1FXAAY</v>
          </cell>
          <cell r="BS178" t="str">
            <v>Country Programme</v>
          </cell>
          <cell r="BT178" t="str">
            <v>DFID - Zambia</v>
          </cell>
          <cell r="BU178" t="str">
            <v>Department for International Development</v>
          </cell>
          <cell r="BV178" t="str">
            <v>VXX</v>
          </cell>
        </row>
        <row r="179">
          <cell r="A179" t="str">
            <v>41430</v>
          </cell>
          <cell r="B179" t="str">
            <v>0050Y000002G2LXQA0</v>
          </cell>
          <cell r="C179" t="b">
            <v>0</v>
          </cell>
          <cell r="D179" t="str">
            <v>Review of Grant Aided Institutions in Zambia</v>
          </cell>
          <cell r="E179">
            <v>43523.476412037038</v>
          </cell>
          <cell r="F179" t="str">
            <v>0050Y000002G2LXQA0</v>
          </cell>
          <cell r="G179">
            <v>43609.998472222222</v>
          </cell>
          <cell r="H179" t="str">
            <v>0050Y000002G2VOQA0</v>
          </cell>
          <cell r="I179">
            <v>43609.998472222222</v>
          </cell>
          <cell r="K179">
            <v>43581.598587962966</v>
          </cell>
          <cell r="L179">
            <v>43581.598587962966</v>
          </cell>
          <cell r="N179" t="str">
            <v>-VZMB</v>
          </cell>
          <cell r="O179" t="str">
            <v>-41430</v>
          </cell>
          <cell r="S179" t="b">
            <v>0</v>
          </cell>
          <cell r="T179" t="str">
            <v>0031v0000202M3QAAU</v>
          </cell>
          <cell r="U179" t="str">
            <v>0031v0000202M1hAAE</v>
          </cell>
          <cell r="V179" t="str">
            <v>0031v0000202LooAAE</v>
          </cell>
          <cell r="X179" t="b">
            <v>0</v>
          </cell>
          <cell r="Y179" t="str">
            <v>0031v0000202LwGAAU</v>
          </cell>
          <cell r="AA179">
            <v>13959</v>
          </cell>
          <cell r="AB179">
            <v>43312</v>
          </cell>
          <cell r="AE179" t="str">
            <v>Review of Grant Aided Institutions in Zambia</v>
          </cell>
          <cell r="AF179" t="str">
            <v>SPF</v>
          </cell>
          <cell r="AG179" t="str">
            <v>a1R1v00000AduMaEAJ</v>
          </cell>
          <cell r="AK179" t="str">
            <v>0031v0000202LxsAAE</v>
          </cell>
          <cell r="AL179" t="b">
            <v>0</v>
          </cell>
          <cell r="AM179" t="str">
            <v>State - State Capabilities</v>
          </cell>
          <cell r="AN179" t="str">
            <v>State Effectiveness</v>
          </cell>
          <cell r="AP179">
            <v>19145.55</v>
          </cell>
          <cell r="AQ179">
            <v>43312</v>
          </cell>
          <cell r="AS179" t="str">
            <v>Phase II</v>
          </cell>
          <cell r="AV179" t="str">
            <v>Country Programme</v>
          </cell>
          <cell r="AW179" t="str">
            <v>Ongoing</v>
          </cell>
          <cell r="AZ179">
            <v>1</v>
          </cell>
          <cell r="BA179" t="str">
            <v>a1P1v000003d3KNEAY</v>
          </cell>
          <cell r="BB179">
            <v>5</v>
          </cell>
          <cell r="BC179" t="str">
            <v>a1V1v0000036QTbEAM</v>
          </cell>
          <cell r="BD179">
            <v>43160</v>
          </cell>
          <cell r="BH179" t="b">
            <v>0</v>
          </cell>
          <cell r="BJ179">
            <v>12509.84</v>
          </cell>
          <cell r="BM179" t="str">
            <v>Small Projects Facility</v>
          </cell>
          <cell r="BN179" t="str">
            <v>0TO1v000000LVuVGAW</v>
          </cell>
          <cell r="BO179">
            <v>1</v>
          </cell>
          <cell r="BP179" t="str">
            <v>0051v000005kYliAAE</v>
          </cell>
          <cell r="BQ179" t="str">
            <v>DFID - Zambia</v>
          </cell>
          <cell r="BR179" t="str">
            <v>0011v000020m1FXAAY</v>
          </cell>
          <cell r="BS179" t="str">
            <v>Country Programme</v>
          </cell>
          <cell r="BT179" t="str">
            <v>DFID - Zambia</v>
          </cell>
          <cell r="BU179" t="str">
            <v>Department for International Development</v>
          </cell>
          <cell r="BV179" t="str">
            <v>VXX</v>
          </cell>
        </row>
        <row r="180">
          <cell r="A180" t="str">
            <v>41433</v>
          </cell>
          <cell r="B180" t="str">
            <v>0050Y000002G2LXQA0</v>
          </cell>
          <cell r="C180" t="b">
            <v>0</v>
          </cell>
          <cell r="D180" t="str">
            <v>The impact of career opportunities on aspirations and educational outcomes</v>
          </cell>
          <cell r="E180">
            <v>43534.638020833336</v>
          </cell>
          <cell r="F180" t="str">
            <v>0050Y000002G2LXQA0</v>
          </cell>
          <cell r="G180">
            <v>43609.998483796298</v>
          </cell>
          <cell r="H180" t="str">
            <v>0050Y000002G2VOQA0</v>
          </cell>
          <cell r="I180">
            <v>43609.998483796298</v>
          </cell>
          <cell r="K180">
            <v>43602.539814814816</v>
          </cell>
          <cell r="L180">
            <v>43602.539814814816</v>
          </cell>
          <cell r="M180" t="str">
            <v>Research Project</v>
          </cell>
          <cell r="N180" t="str">
            <v>-VZMB</v>
          </cell>
          <cell r="O180" t="str">
            <v>-41433</v>
          </cell>
          <cell r="S180" t="b">
            <v>0</v>
          </cell>
          <cell r="T180" t="str">
            <v>0031v0000202LxlAAE</v>
          </cell>
          <cell r="U180" t="str">
            <v>0031v0000202M1hAAE</v>
          </cell>
          <cell r="V180" t="str">
            <v>0031v0000202LooAAE</v>
          </cell>
          <cell r="X180" t="b">
            <v>0</v>
          </cell>
          <cell r="Y180" t="str">
            <v>0031v0000202LwGAAU</v>
          </cell>
          <cell r="Z180" t="str">
            <v>economists_zambia@theigc.org</v>
          </cell>
          <cell r="AA180">
            <v>9346.0499999999993</v>
          </cell>
          <cell r="AB180">
            <v>43708</v>
          </cell>
          <cell r="AE180" t="str">
            <v>The impact of career opportunities on aspirations and educational outcomes</v>
          </cell>
          <cell r="AF180" t="str">
            <v>SPF</v>
          </cell>
          <cell r="AG180" t="str">
            <v>a1R1v00000AduMaEAJ</v>
          </cell>
          <cell r="AH180" t="str">
            <v>0031v000023x2lEAAQ</v>
          </cell>
          <cell r="AK180" t="str">
            <v>0031v0000202M3UAAU</v>
          </cell>
          <cell r="AL180" t="b">
            <v>0</v>
          </cell>
          <cell r="AM180" t="str">
            <v>State - State Capabilities</v>
          </cell>
          <cell r="AN180" t="str">
            <v>State Effectiveness</v>
          </cell>
          <cell r="AO180" t="str">
            <v>41433</v>
          </cell>
          <cell r="AP180">
            <v>19998</v>
          </cell>
          <cell r="AQ180">
            <v>43708</v>
          </cell>
          <cell r="AS180" t="str">
            <v>Phase II</v>
          </cell>
          <cell r="AU180" t="str">
            <v>State Effectiveness</v>
          </cell>
          <cell r="AV180" t="str">
            <v>Country Programme</v>
          </cell>
          <cell r="AW180" t="str">
            <v>Contracting</v>
          </cell>
          <cell r="AZ180">
            <v>43586</v>
          </cell>
          <cell r="BA180" t="str">
            <v>a1P1v000003d3KNEAY</v>
          </cell>
          <cell r="BB180">
            <v>4</v>
          </cell>
          <cell r="BC180" t="str">
            <v>a1V1v0000036RaDEAU</v>
          </cell>
          <cell r="BD180">
            <v>43586</v>
          </cell>
          <cell r="BE180" t="str">
            <v>a1Z1v000004GT4lEAG</v>
          </cell>
          <cell r="BH180" t="b">
            <v>0</v>
          </cell>
          <cell r="BJ180">
            <v>0</v>
          </cell>
          <cell r="BM180" t="str">
            <v>Small Projects Facility</v>
          </cell>
          <cell r="BN180" t="str">
            <v>0TO1v000000LY7qGAG</v>
          </cell>
          <cell r="BO180">
            <v>1</v>
          </cell>
          <cell r="BP180" t="str">
            <v>0051v000005kYliAAE</v>
          </cell>
          <cell r="BQ180" t="str">
            <v>DFID - Zambia</v>
          </cell>
          <cell r="BR180" t="str">
            <v>0011v000020m1FXAAY</v>
          </cell>
          <cell r="BS180" t="str">
            <v>Country Programme</v>
          </cell>
          <cell r="BT180" t="str">
            <v>DFID - Zambia</v>
          </cell>
          <cell r="BU180" t="str">
            <v>Department for International Development</v>
          </cell>
          <cell r="BV180" t="str">
            <v>VXX</v>
          </cell>
        </row>
        <row r="181">
          <cell r="A181" t="str">
            <v>41435</v>
          </cell>
          <cell r="B181" t="str">
            <v>0050Y000002G2LXQA0</v>
          </cell>
          <cell r="C181" t="b">
            <v>0</v>
          </cell>
          <cell r="D181" t="str">
            <v>The Political Economy of Decentralization in Zambia</v>
          </cell>
          <cell r="E181">
            <v>43523.476412037038</v>
          </cell>
          <cell r="F181" t="str">
            <v>0050Y000002G2LXQA0</v>
          </cell>
          <cell r="G181">
            <v>43609.998472222222</v>
          </cell>
          <cell r="H181" t="str">
            <v>0050Y000002G2VOQA0</v>
          </cell>
          <cell r="I181">
            <v>43609.998472222222</v>
          </cell>
          <cell r="K181">
            <v>43527.703379629631</v>
          </cell>
          <cell r="L181">
            <v>43527.703379629631</v>
          </cell>
          <cell r="N181" t="str">
            <v>-VZMB</v>
          </cell>
          <cell r="O181" t="str">
            <v>-41435</v>
          </cell>
          <cell r="S181" t="b">
            <v>0</v>
          </cell>
          <cell r="T181" t="str">
            <v>0031v0000202M3QAAU</v>
          </cell>
          <cell r="U181" t="str">
            <v>0031v0000202M1hAAE</v>
          </cell>
          <cell r="V181" t="str">
            <v>0031v0000202LooAAE</v>
          </cell>
          <cell r="X181" t="b">
            <v>0</v>
          </cell>
          <cell r="Y181" t="str">
            <v>0031v0000202LwGAAU</v>
          </cell>
          <cell r="AA181">
            <v>37441</v>
          </cell>
          <cell r="AB181">
            <v>43646</v>
          </cell>
          <cell r="AE181" t="str">
            <v>The Political Economy of Decentralization in Zambia</v>
          </cell>
          <cell r="AF181" t="str">
            <v>Off-Cycle</v>
          </cell>
          <cell r="AG181" t="str">
            <v>a1R1v00000AduMaEAJ</v>
          </cell>
          <cell r="AK181" t="str">
            <v>0031v0000202LsDAAU</v>
          </cell>
          <cell r="AL181" t="b">
            <v>0</v>
          </cell>
          <cell r="AM181" t="str">
            <v>State - State Capabilities</v>
          </cell>
          <cell r="AN181" t="str">
            <v>State Effectiveness</v>
          </cell>
          <cell r="AP181">
            <v>37441.129999999997</v>
          </cell>
          <cell r="AQ181">
            <v>43646</v>
          </cell>
          <cell r="AS181" t="str">
            <v>Phase II</v>
          </cell>
          <cell r="AV181" t="str">
            <v>Country Programme</v>
          </cell>
          <cell r="AW181" t="str">
            <v>Ongoing</v>
          </cell>
          <cell r="AZ181">
            <v>1</v>
          </cell>
          <cell r="BA181" t="str">
            <v>a1P1v000003d3KNEAY</v>
          </cell>
          <cell r="BB181">
            <v>11</v>
          </cell>
          <cell r="BC181" t="str">
            <v>a1V1v0000036QTcEAM</v>
          </cell>
          <cell r="BD181">
            <v>43313</v>
          </cell>
          <cell r="BH181" t="b">
            <v>0</v>
          </cell>
          <cell r="BJ181">
            <v>20592.55</v>
          </cell>
          <cell r="BM181" t="str">
            <v>Country Project Proposal</v>
          </cell>
          <cell r="BN181" t="str">
            <v>0TO1v000000LVuWGAW</v>
          </cell>
          <cell r="BO181">
            <v>1</v>
          </cell>
          <cell r="BP181" t="str">
            <v>0051v000005kYliAAE</v>
          </cell>
          <cell r="BQ181" t="str">
            <v>DFID - Zambia</v>
          </cell>
          <cell r="BR181" t="str">
            <v>0011v000020m1FXAAY</v>
          </cell>
          <cell r="BS181" t="str">
            <v>Country Programme</v>
          </cell>
          <cell r="BT181" t="str">
            <v>DFID - Zambia</v>
          </cell>
          <cell r="BU181" t="str">
            <v>Department for International Development</v>
          </cell>
          <cell r="BV181" t="str">
            <v>VXX</v>
          </cell>
        </row>
        <row r="182">
          <cell r="A182" t="str">
            <v>41438</v>
          </cell>
          <cell r="B182" t="str">
            <v>0050Y000002G2LXQA0</v>
          </cell>
          <cell r="C182" t="b">
            <v>0</v>
          </cell>
          <cell r="D182" t="str">
            <v>From Paper to Practice: Implementing Civil Service Reform in Ghana, Zambia, and</v>
          </cell>
          <cell r="E182">
            <v>43525.457928240743</v>
          </cell>
          <cell r="F182" t="str">
            <v>0050Y000002G2LXQA0</v>
          </cell>
          <cell r="G182">
            <v>43609.998483796298</v>
          </cell>
          <cell r="H182" t="str">
            <v>0050Y000002G2VOQA0</v>
          </cell>
          <cell r="I182">
            <v>43609.998483796298</v>
          </cell>
          <cell r="N182" t="str">
            <v>-VZMB</v>
          </cell>
          <cell r="O182" t="str">
            <v>-41438</v>
          </cell>
          <cell r="S182" t="b">
            <v>0</v>
          </cell>
          <cell r="T182" t="str">
            <v>0031v0000202LxlAAE</v>
          </cell>
          <cell r="U182" t="str">
            <v>0031v0000202M1hAAE</v>
          </cell>
          <cell r="V182" t="str">
            <v>0031v0000202LooAAE</v>
          </cell>
          <cell r="W182" t="str">
            <v>S18</v>
          </cell>
          <cell r="X182" t="b">
            <v>0</v>
          </cell>
          <cell r="Y182" t="str">
            <v>0031v0000202LwGAAU</v>
          </cell>
          <cell r="AA182">
            <v>39991</v>
          </cell>
          <cell r="AB182">
            <v>43646</v>
          </cell>
          <cell r="AE182" t="str">
            <v>From Paper to Practice: Implementing Civil Service Reform in Ghana, Zambia, and Kenya</v>
          </cell>
          <cell r="AF182" t="str">
            <v>CB</v>
          </cell>
          <cell r="AG182" t="str">
            <v>a1R1v00000AduMaEAJ</v>
          </cell>
          <cell r="AK182" t="str">
            <v>0031v0000202Lc4AAE</v>
          </cell>
          <cell r="AL182" t="b">
            <v>0</v>
          </cell>
          <cell r="AM182" t="str">
            <v>State - State Capabilities</v>
          </cell>
          <cell r="AN182" t="str">
            <v>State Effectiveness</v>
          </cell>
          <cell r="AO182" t="str">
            <v>41438</v>
          </cell>
          <cell r="AP182">
            <v>39991</v>
          </cell>
          <cell r="AS182" t="str">
            <v>Phase II</v>
          </cell>
          <cell r="AV182" t="str">
            <v>Country Programme</v>
          </cell>
          <cell r="AW182" t="str">
            <v>Ongoing</v>
          </cell>
          <cell r="AZ182">
            <v>43411</v>
          </cell>
          <cell r="BA182" t="str">
            <v>a1P1v000003d3KNEAY</v>
          </cell>
          <cell r="BB182">
            <v>9</v>
          </cell>
          <cell r="BC182" t="str">
            <v>a1V1v0000036QfjEAE</v>
          </cell>
          <cell r="BD182">
            <v>43374</v>
          </cell>
          <cell r="BH182" t="b">
            <v>0</v>
          </cell>
          <cell r="BJ182">
            <v>27993.7</v>
          </cell>
          <cell r="BM182" t="str">
            <v>Country Project Proposal</v>
          </cell>
          <cell r="BN182"/>
          <cell r="BO182">
            <v>1</v>
          </cell>
          <cell r="BP182" t="str">
            <v>0051v000005kYliAAE</v>
          </cell>
          <cell r="BQ182" t="str">
            <v>DFID - Zambia</v>
          </cell>
          <cell r="BR182" t="str">
            <v>0011v000020m1FXAAY</v>
          </cell>
          <cell r="BS182" t="str">
            <v>Country Programme</v>
          </cell>
          <cell r="BT182" t="str">
            <v>DFID - Zambia</v>
          </cell>
          <cell r="BU182" t="str">
            <v>Department for International Development</v>
          </cell>
          <cell r="BV182" t="str">
            <v>VXX</v>
          </cell>
        </row>
        <row r="183">
          <cell r="A183" t="str">
            <v>41439</v>
          </cell>
          <cell r="B183" t="str">
            <v>0050Y000002G2LXQA0</v>
          </cell>
          <cell r="C183" t="b">
            <v>0</v>
          </cell>
          <cell r="D183" t="str">
            <v>Relaxing Seasonal Constraints to Improve Labour Productivity: Scaling up with a</v>
          </cell>
          <cell r="E183">
            <v>43523.476412037038</v>
          </cell>
          <cell r="F183" t="str">
            <v>0050Y000002G2LXQA0</v>
          </cell>
          <cell r="G183">
            <v>43609.998472222222</v>
          </cell>
          <cell r="H183" t="str">
            <v>0050Y000002G2VOQA0</v>
          </cell>
          <cell r="I183">
            <v>43609.998472222222</v>
          </cell>
          <cell r="K183">
            <v>43527.703379629631</v>
          </cell>
          <cell r="L183">
            <v>43527.703379629631</v>
          </cell>
          <cell r="N183" t="str">
            <v>-VZMB</v>
          </cell>
          <cell r="O183" t="str">
            <v>-41439</v>
          </cell>
          <cell r="S183" t="b">
            <v>0</v>
          </cell>
          <cell r="U183" t="str">
            <v>0031v0000202M1hAAE</v>
          </cell>
          <cell r="V183" t="str">
            <v>0031v0000202LooAAE</v>
          </cell>
          <cell r="W183" t="str">
            <v>S18</v>
          </cell>
          <cell r="X183" t="b">
            <v>0</v>
          </cell>
          <cell r="Y183" t="str">
            <v>0031v0000202LwGAAU</v>
          </cell>
          <cell r="AA183">
            <v>39902</v>
          </cell>
          <cell r="AB183">
            <v>43646</v>
          </cell>
          <cell r="AE183" t="str">
            <v>Relaxing Seasonal Constraints to Improve Labour Productivity: Scaling up with a Private Sector Partner</v>
          </cell>
          <cell r="AF183" t="str">
            <v>CB</v>
          </cell>
          <cell r="AG183" t="str">
            <v>a1R1v00000AduMaEAJ</v>
          </cell>
          <cell r="AK183" t="str">
            <v>0031v0000202LZ6AAM</v>
          </cell>
          <cell r="AL183" t="b">
            <v>0</v>
          </cell>
          <cell r="AM183" t="str">
            <v>Firms - Firm Capabilities</v>
          </cell>
          <cell r="AN183" t="str">
            <v>Firm Capabilities</v>
          </cell>
          <cell r="AP183">
            <v>39902.050000000003</v>
          </cell>
          <cell r="AQ183">
            <v>43646</v>
          </cell>
          <cell r="AS183" t="str">
            <v>Phase II</v>
          </cell>
          <cell r="AV183" t="str">
            <v>Country Programme</v>
          </cell>
          <cell r="AW183" t="str">
            <v>Ongoing</v>
          </cell>
          <cell r="AZ183">
            <v>43411</v>
          </cell>
          <cell r="BA183" t="str">
            <v>a1P1v000003d3KNEAY</v>
          </cell>
          <cell r="BB183">
            <v>9</v>
          </cell>
          <cell r="BC183" t="str">
            <v>a1V1v0000036QTdEAM</v>
          </cell>
          <cell r="BD183">
            <v>43374</v>
          </cell>
          <cell r="BH183" t="b">
            <v>0</v>
          </cell>
          <cell r="BJ183">
            <v>31922</v>
          </cell>
          <cell r="BM183" t="str">
            <v>Country Project Proposal</v>
          </cell>
          <cell r="BN183" t="str">
            <v>0TO1v000000LVuXGAW</v>
          </cell>
          <cell r="BO183">
            <v>1</v>
          </cell>
          <cell r="BP183" t="str">
            <v>0051v000005kYliAAE</v>
          </cell>
          <cell r="BQ183" t="str">
            <v>DFID - Zambia</v>
          </cell>
          <cell r="BR183" t="str">
            <v>0011v000020m1FXAAY</v>
          </cell>
          <cell r="BS183" t="str">
            <v>Country Programme</v>
          </cell>
          <cell r="BT183" t="str">
            <v>DFID - Zambia</v>
          </cell>
          <cell r="BU183" t="str">
            <v>Department for International Development</v>
          </cell>
          <cell r="BV183" t="str">
            <v>VXX</v>
          </cell>
        </row>
        <row r="184">
          <cell r="A184" t="str">
            <v>41442</v>
          </cell>
          <cell r="B184" t="str">
            <v>0050Y000002G2LXQA0</v>
          </cell>
          <cell r="C184" t="b">
            <v>0</v>
          </cell>
          <cell r="D184" t="str">
            <v>Negotiating a better future: Tracking girls for post-secondary follow-up (2)</v>
          </cell>
          <cell r="E184">
            <v>43523.476412037038</v>
          </cell>
          <cell r="F184" t="str">
            <v>0050Y000002G2LXQA0</v>
          </cell>
          <cell r="G184">
            <v>43609.998472222222</v>
          </cell>
          <cell r="H184" t="str">
            <v>0050Y000002G2VOQA0</v>
          </cell>
          <cell r="I184">
            <v>43609.998472222222</v>
          </cell>
          <cell r="K184">
            <v>43581.393310185187</v>
          </cell>
          <cell r="L184">
            <v>43581.393310185187</v>
          </cell>
          <cell r="N184" t="str">
            <v>-VZMB</v>
          </cell>
          <cell r="O184" t="str">
            <v>-41442</v>
          </cell>
          <cell r="S184" t="b">
            <v>0</v>
          </cell>
          <cell r="T184" t="str">
            <v>0031v0000202LxlAAE</v>
          </cell>
          <cell r="U184" t="str">
            <v>0031v0000202M1hAAE</v>
          </cell>
          <cell r="V184" t="str">
            <v>0031v0000202LooAAE</v>
          </cell>
          <cell r="W184" t="str">
            <v>S18</v>
          </cell>
          <cell r="X184" t="b">
            <v>0</v>
          </cell>
          <cell r="Y184" t="str">
            <v>0031v0000202LwGAAU</v>
          </cell>
          <cell r="AA184">
            <v>22877</v>
          </cell>
          <cell r="AB184">
            <v>43646</v>
          </cell>
          <cell r="AE184" t="str">
            <v>Negotiating a better future: Tracking girls for post-secondary follow-up (2)</v>
          </cell>
          <cell r="AF184" t="str">
            <v>CB</v>
          </cell>
          <cell r="AG184" t="str">
            <v>a1R1v00000AduMaEAJ</v>
          </cell>
          <cell r="AK184" t="str">
            <v>0031v0000202M3UAAU</v>
          </cell>
          <cell r="AL184" t="b">
            <v>0</v>
          </cell>
          <cell r="AM184" t="str">
            <v>State - State Capabilities</v>
          </cell>
          <cell r="AN184" t="str">
            <v>State Effectiveness</v>
          </cell>
          <cell r="AP184">
            <v>22877.200000000001</v>
          </cell>
          <cell r="AQ184">
            <v>43646</v>
          </cell>
          <cell r="AS184" t="str">
            <v>Phase II</v>
          </cell>
          <cell r="AV184" t="str">
            <v>Country Programme</v>
          </cell>
          <cell r="AW184" t="str">
            <v>Ongoing</v>
          </cell>
          <cell r="AZ184">
            <v>43411</v>
          </cell>
          <cell r="BA184" t="str">
            <v>a1P1v000003d3KNEAY</v>
          </cell>
          <cell r="BB184">
            <v>6</v>
          </cell>
          <cell r="BC184" t="str">
            <v>a1V1v0000036QTeEAM</v>
          </cell>
          <cell r="BD184">
            <v>43466</v>
          </cell>
          <cell r="BH184" t="b">
            <v>0</v>
          </cell>
          <cell r="BJ184">
            <v>6863</v>
          </cell>
          <cell r="BM184" t="str">
            <v>Country Project Proposal</v>
          </cell>
          <cell r="BN184" t="str">
            <v>0TO1v000000LVuYGAW</v>
          </cell>
          <cell r="BO184">
            <v>1</v>
          </cell>
          <cell r="BP184" t="str">
            <v>0051v000005kYliAAE</v>
          </cell>
          <cell r="BQ184" t="str">
            <v>DFID - Zambia</v>
          </cell>
          <cell r="BR184" t="str">
            <v>0011v000020m1FXAAY</v>
          </cell>
          <cell r="BS184" t="str">
            <v>Country Programme</v>
          </cell>
          <cell r="BT184" t="str">
            <v>DFID - Zambia</v>
          </cell>
          <cell r="BU184" t="str">
            <v>Department for International Development</v>
          </cell>
          <cell r="BV184" t="str">
            <v>VXX</v>
          </cell>
        </row>
        <row r="185">
          <cell r="A185" t="str">
            <v>43311</v>
          </cell>
          <cell r="B185" t="str">
            <v>0050Y000002G2LXQA0</v>
          </cell>
          <cell r="C185" t="b">
            <v>0</v>
          </cell>
          <cell r="D185" t="str">
            <v>Construction sector mapping survey</v>
          </cell>
          <cell r="E185">
            <v>43523.476412037038</v>
          </cell>
          <cell r="F185" t="str">
            <v>0050Y000002G2LXQA0</v>
          </cell>
          <cell r="G185">
            <v>43609.998472222222</v>
          </cell>
          <cell r="H185" t="str">
            <v>0050Y000002G2VOQA0</v>
          </cell>
          <cell r="I185">
            <v>43609.998472222222</v>
          </cell>
          <cell r="K185">
            <v>43531.540243055555</v>
          </cell>
          <cell r="L185">
            <v>43531.540243055555</v>
          </cell>
          <cell r="N185" t="str">
            <v>-VUGA</v>
          </cell>
          <cell r="O185" t="str">
            <v>-43311</v>
          </cell>
          <cell r="S185" t="b">
            <v>0</v>
          </cell>
          <cell r="T185" t="str">
            <v>0031v0000202LfIAAU</v>
          </cell>
          <cell r="U185" t="str">
            <v>0031v0000202M1jAAE</v>
          </cell>
          <cell r="V185" t="str">
            <v>0031v0000202M1nAAE</v>
          </cell>
          <cell r="X185" t="b">
            <v>0</v>
          </cell>
          <cell r="Y185" t="str">
            <v>0031v0000202LizAAE</v>
          </cell>
          <cell r="AA185">
            <v>19920</v>
          </cell>
          <cell r="AB185">
            <v>43008</v>
          </cell>
          <cell r="AE185" t="str">
            <v>Construction sector mapping survey</v>
          </cell>
          <cell r="AF185" t="str">
            <v>SPF</v>
          </cell>
          <cell r="AG185" t="str">
            <v>a1R1v00000AduMZEAZ</v>
          </cell>
          <cell r="AK185" t="str">
            <v>0031v0000202LRFAA2</v>
          </cell>
          <cell r="AL185" t="b">
            <v>0</v>
          </cell>
          <cell r="AM185" t="str">
            <v>State - State Capabilities</v>
          </cell>
          <cell r="AN185" t="str">
            <v>State Effectiveness</v>
          </cell>
          <cell r="AP185">
            <v>19920</v>
          </cell>
          <cell r="AQ185">
            <v>43008</v>
          </cell>
          <cell r="AS185" t="str">
            <v>Phase II</v>
          </cell>
          <cell r="AT185" t="str">
            <v>State Capabilities</v>
          </cell>
          <cell r="AU185" t="str">
            <v>State Effectiveness</v>
          </cell>
          <cell r="AV185" t="str">
            <v>Country Programme</v>
          </cell>
          <cell r="AW185" t="str">
            <v>Ongoing</v>
          </cell>
          <cell r="AY185" t="str">
            <v>The PIs will undertake a mapping survey of the construction sector, with a focus on capturing extensive details on firm relationships and sub-contracting arrangements in the sector. The data gathered from this mapping survey will complement existing data collected from a number of sources (including randomised contract audits and electronic monitoring systems) by the Uganda Revenue Authority and Public Procurement of Public Assets Authority. The data collected through the survey will contribute to improving the efficiency of public procurement in Uganda and will be extremely useful for guiding the design of an e-procurement system.</v>
          </cell>
          <cell r="AZ185">
            <v>42422</v>
          </cell>
          <cell r="BA185" t="str">
            <v>a1P1v000003d3K7EAI</v>
          </cell>
          <cell r="BB185">
            <v>20</v>
          </cell>
          <cell r="BC185" t="str">
            <v>a1V1v0000036QTfEAM</v>
          </cell>
          <cell r="BD185">
            <v>42410</v>
          </cell>
          <cell r="BH185" t="b">
            <v>0</v>
          </cell>
          <cell r="BJ185">
            <v>15936</v>
          </cell>
          <cell r="BM185" t="str">
            <v>Small Projects Facility</v>
          </cell>
          <cell r="BN185" t="str">
            <v>0TO1v000000LVuZGAW</v>
          </cell>
          <cell r="BO185">
            <v>1</v>
          </cell>
          <cell r="BP185" t="str">
            <v>0051v0000054bXkAAI</v>
          </cell>
          <cell r="BQ185" t="str">
            <v>DFID - Uganda</v>
          </cell>
          <cell r="BR185" t="str">
            <v>0011v000020m1FXAAY</v>
          </cell>
          <cell r="BS185" t="str">
            <v>Country Programme</v>
          </cell>
          <cell r="BT185" t="str">
            <v>DFID - Uganda</v>
          </cell>
          <cell r="BU185" t="str">
            <v>Department for International Development</v>
          </cell>
          <cell r="BV185" t="str">
            <v>VXX</v>
          </cell>
        </row>
        <row r="186">
          <cell r="A186" t="str">
            <v>43408</v>
          </cell>
          <cell r="B186" t="str">
            <v>0050Y000002G2LXQA0</v>
          </cell>
          <cell r="C186" t="b">
            <v>0</v>
          </cell>
          <cell r="D186" t="str">
            <v>Willingness or ability to pay? Expanding electricity access with cost sharing an</v>
          </cell>
          <cell r="E186">
            <v>43534.638020833336</v>
          </cell>
          <cell r="F186" t="str">
            <v>0050Y000002G2LXQA0</v>
          </cell>
          <cell r="G186">
            <v>43609.998483796298</v>
          </cell>
          <cell r="H186" t="str">
            <v>0050Y000002G2VOQA0</v>
          </cell>
          <cell r="I186">
            <v>43609.998483796298</v>
          </cell>
          <cell r="K186">
            <v>43581.691851851851</v>
          </cell>
          <cell r="L186">
            <v>43581.691851851851</v>
          </cell>
          <cell r="N186" t="str">
            <v>-VUGA</v>
          </cell>
          <cell r="O186" t="str">
            <v>-43408</v>
          </cell>
          <cell r="S186" t="b">
            <v>0</v>
          </cell>
          <cell r="T186" t="str">
            <v>0031v0000202LfIAAU</v>
          </cell>
          <cell r="U186" t="str">
            <v>0031v0000202M1jAAE</v>
          </cell>
          <cell r="V186" t="str">
            <v>0031v0000202M1nAAE</v>
          </cell>
          <cell r="X186" t="b">
            <v>0</v>
          </cell>
          <cell r="Y186" t="str">
            <v>0031v0000202LizAAE</v>
          </cell>
          <cell r="AA186">
            <v>14773</v>
          </cell>
          <cell r="AB186">
            <v>43296</v>
          </cell>
          <cell r="AE186" t="str">
            <v>Willingness or ability to pay? Expanding electricity access with cost sharing and financing</v>
          </cell>
          <cell r="AF186" t="str">
            <v>SPF</v>
          </cell>
          <cell r="AG186" t="str">
            <v>a1R1v00000AduMZEAZ</v>
          </cell>
          <cell r="AK186" t="str">
            <v>0031v0000202LZ6AAM</v>
          </cell>
          <cell r="AL186" t="b">
            <v>0</v>
          </cell>
          <cell r="AM186" t="str">
            <v>Energy</v>
          </cell>
          <cell r="AN186" t="str">
            <v>Energy</v>
          </cell>
          <cell r="AO186" t="str">
            <v>43408</v>
          </cell>
          <cell r="AP186">
            <v>15116</v>
          </cell>
          <cell r="AQ186">
            <v>43069</v>
          </cell>
          <cell r="AS186" t="str">
            <v>Phase II</v>
          </cell>
          <cell r="AT186" t="str">
            <v>Energy Access and Quality</v>
          </cell>
          <cell r="AU186" t="str">
            <v>Energy</v>
          </cell>
          <cell r="AV186" t="str">
            <v>Country Programme</v>
          </cell>
          <cell r="AW186" t="str">
            <v>Prospective</v>
          </cell>
          <cell r="AY186" t="str">
            <v>Access to electricity in Uganda remains low, but the government has set an ambitious target to raise rural access from 7% to 26% by 2022. Grid connections are costly and the average Ugandan household has neither the cash on hand nor credit access needed to pay the connection fee. As a result, donors have supported subsidising new connections, but some recovery from households will be necessary (recovered via prepaid electricity purchases). This project will explore the implications of loan-based financing for residential electricity connections. Specifically, it will test the effects of cost sharing and financing on take up of new connections, on targeting and on energy use. Through a randomised design, it will vary both the cost sharing and loan terms for per-urban residential customers, and combine electricity usage data with household characteristics.</v>
          </cell>
          <cell r="AZ186">
            <v>42789</v>
          </cell>
          <cell r="BA186" t="str">
            <v>a1P1v000003d3K7EAI</v>
          </cell>
          <cell r="BB186">
            <v>17</v>
          </cell>
          <cell r="BC186" t="str">
            <v>a1V1v0000036RaEEAU</v>
          </cell>
          <cell r="BD186">
            <v>42790</v>
          </cell>
          <cell r="BH186" t="b">
            <v>0</v>
          </cell>
          <cell r="BJ186">
            <v>14773.18</v>
          </cell>
          <cell r="BM186" t="str">
            <v>Small Projects Facility</v>
          </cell>
          <cell r="BN186" t="str">
            <v>0TO1v000000LY7rGAG</v>
          </cell>
          <cell r="BO186">
            <v>1</v>
          </cell>
          <cell r="BP186" t="str">
            <v>0051v0000054bXkAAI</v>
          </cell>
          <cell r="BQ186" t="str">
            <v>DFID - Uganda</v>
          </cell>
          <cell r="BR186" t="str">
            <v>0011v000020m1FXAAY</v>
          </cell>
          <cell r="BS186" t="str">
            <v>Country Programme</v>
          </cell>
          <cell r="BT186" t="str">
            <v>DFID - Uganda</v>
          </cell>
          <cell r="BU186" t="str">
            <v>Department for International Development</v>
          </cell>
          <cell r="BV186" t="str">
            <v>VXX</v>
          </cell>
        </row>
        <row r="187">
          <cell r="A187" t="str">
            <v>43412</v>
          </cell>
          <cell r="B187" t="str">
            <v>0050Y000002G2LXQA0</v>
          </cell>
          <cell r="C187" t="b">
            <v>0</v>
          </cell>
          <cell r="D187" t="str">
            <v>Cost effective panel data collection for Kampala?</v>
          </cell>
          <cell r="E187">
            <v>43523.476412037038</v>
          </cell>
          <cell r="F187" t="str">
            <v>0050Y000002G2LXQA0</v>
          </cell>
          <cell r="G187">
            <v>43609.998472222222</v>
          </cell>
          <cell r="H187" t="str">
            <v>0050Y000002G2VOQA0</v>
          </cell>
          <cell r="I187">
            <v>43609.998472222222</v>
          </cell>
          <cell r="K187">
            <v>43529.524884259263</v>
          </cell>
          <cell r="L187">
            <v>43529.524884259263</v>
          </cell>
          <cell r="N187" t="str">
            <v>-VUGA</v>
          </cell>
          <cell r="O187" t="str">
            <v>-43412</v>
          </cell>
          <cell r="S187" t="b">
            <v>0</v>
          </cell>
          <cell r="T187" t="str">
            <v>0031v0000202M2vAAE</v>
          </cell>
          <cell r="U187" t="str">
            <v>0031v0000202M1jAAE</v>
          </cell>
          <cell r="V187" t="str">
            <v>0031v0000202M1nAAE</v>
          </cell>
          <cell r="W187" t="str">
            <v>6</v>
          </cell>
          <cell r="X187" t="b">
            <v>0</v>
          </cell>
          <cell r="Y187" t="str">
            <v>0031v0000202LizAAE</v>
          </cell>
          <cell r="AA187">
            <v>35469</v>
          </cell>
          <cell r="AB187">
            <v>43373</v>
          </cell>
          <cell r="AE187" t="str">
            <v>Cost effective panel data collection for Kampala?</v>
          </cell>
          <cell r="AF187" t="str">
            <v>CB</v>
          </cell>
          <cell r="AG187" t="str">
            <v>a1R1v00000AduMZEAZ</v>
          </cell>
          <cell r="AK187" t="str">
            <v>0031v0000202M39AAE</v>
          </cell>
          <cell r="AL187" t="b">
            <v>0</v>
          </cell>
          <cell r="AM187" t="str">
            <v>Cities</v>
          </cell>
          <cell r="AN187" t="str">
            <v>Cities</v>
          </cell>
          <cell r="AP187">
            <v>35469</v>
          </cell>
          <cell r="AQ187">
            <v>43373</v>
          </cell>
          <cell r="AS187" t="str">
            <v>Phase II</v>
          </cell>
          <cell r="AT187" t="str">
            <v>Other</v>
          </cell>
          <cell r="AU187" t="str">
            <v>Cities</v>
          </cell>
          <cell r="AV187" t="str">
            <v>Country Programme</v>
          </cell>
          <cell r="AW187" t="str">
            <v>Ongoing</v>
          </cell>
          <cell r="AY187" t="str">
            <v>New approaches to survey data collection (e.g. mobile phone-based surveys) mean that data may have a higher benefit to cost ratio than existing big data (e.g. satellite or cellphone data) or administrative (e.g. census) data sources. This study will pilot methods for collecting low-cost, high-frequency panels urvey data that improves on existing data sources in three ways: i) the data will provide information about prices (consumer prices, wages, and rents) at the individual- and location-level, ii) the data will allow for the creation of commuting flows at the individual- or group-level, and iii) the data will allow for tracking people when they move and places over time. This project aims to determine the feasibility, cost and utility of such data collection. Additionally, this data will fill current knowledge gaps, e.g. understanding the trade-off between commuting time and rent and how this differs by income.</v>
          </cell>
          <cell r="AZ187">
            <v>42811</v>
          </cell>
          <cell r="BA187" t="str">
            <v>a1P1v000003d3K7EAI</v>
          </cell>
          <cell r="BB187">
            <v>16</v>
          </cell>
          <cell r="BC187" t="str">
            <v>a1V1v0000036QTgEAM</v>
          </cell>
          <cell r="BD187">
            <v>42887</v>
          </cell>
          <cell r="BH187" t="b">
            <v>0</v>
          </cell>
          <cell r="BJ187">
            <v>24829</v>
          </cell>
          <cell r="BM187" t="str">
            <v>Country Project Proposal</v>
          </cell>
          <cell r="BN187" t="str">
            <v>0TO1v000000LVuaGAG</v>
          </cell>
          <cell r="BO187">
            <v>1</v>
          </cell>
          <cell r="BP187" t="str">
            <v>0051v0000054bXkAAI</v>
          </cell>
          <cell r="BQ187" t="str">
            <v>DFID - Uganda</v>
          </cell>
          <cell r="BR187" t="str">
            <v>0011v000020m1FXAAY</v>
          </cell>
          <cell r="BS187" t="str">
            <v>Country Programme</v>
          </cell>
          <cell r="BT187" t="str">
            <v>DFID - Uganda</v>
          </cell>
          <cell r="BU187" t="str">
            <v>Department for International Development</v>
          </cell>
          <cell r="BV187" t="str">
            <v>VXX</v>
          </cell>
        </row>
        <row r="188">
          <cell r="A188" t="str">
            <v>43413</v>
          </cell>
          <cell r="B188" t="str">
            <v>0050Y000002G2LXQA0</v>
          </cell>
          <cell r="C188" t="b">
            <v>0</v>
          </cell>
          <cell r="D188" t="str">
            <v>Unpacking the impact of regional integration in the East African Community</v>
          </cell>
          <cell r="E188">
            <v>43534.638020833336</v>
          </cell>
          <cell r="F188" t="str">
            <v>0050Y000002G2LXQA0</v>
          </cell>
          <cell r="G188">
            <v>43609.998483796298</v>
          </cell>
          <cell r="H188" t="str">
            <v>0050Y000002G2VOQA0</v>
          </cell>
          <cell r="I188">
            <v>43609.998483796298</v>
          </cell>
          <cell r="N188" t="str">
            <v>-VUGA</v>
          </cell>
          <cell r="O188" t="str">
            <v>-43413</v>
          </cell>
          <cell r="S188" t="b">
            <v>0</v>
          </cell>
          <cell r="T188" t="str">
            <v>0031v0000202LyrAAE</v>
          </cell>
          <cell r="U188" t="str">
            <v>0031v0000202M1jAAE</v>
          </cell>
          <cell r="V188" t="str">
            <v>0031v0000202M1nAAE</v>
          </cell>
          <cell r="W188" t="str">
            <v>6</v>
          </cell>
          <cell r="X188" t="b">
            <v>0</v>
          </cell>
          <cell r="Y188" t="str">
            <v>0031v0000202LizAAE</v>
          </cell>
          <cell r="AA188">
            <v>18126</v>
          </cell>
          <cell r="AB188">
            <v>43373</v>
          </cell>
          <cell r="AE188" t="str">
            <v>Unpacking the impact of regional integration in the East African Community</v>
          </cell>
          <cell r="AF188" t="str">
            <v>CB</v>
          </cell>
          <cell r="AG188" t="str">
            <v>a1R1v00000AduMZEAZ</v>
          </cell>
          <cell r="AK188" t="str">
            <v>0031v0000202LT6AAM</v>
          </cell>
          <cell r="AL188" t="b">
            <v>0</v>
          </cell>
          <cell r="AM188" t="str">
            <v>Firms - Firm Capabilities</v>
          </cell>
          <cell r="AN188" t="str">
            <v>Firm Capabilities</v>
          </cell>
          <cell r="AO188" t="str">
            <v>43413</v>
          </cell>
          <cell r="AP188">
            <v>18126</v>
          </cell>
          <cell r="AQ188">
            <v>43373</v>
          </cell>
          <cell r="AS188" t="str">
            <v>Phase II</v>
          </cell>
          <cell r="AT188" t="str">
            <v>Trade and Investment</v>
          </cell>
          <cell r="AU188" t="str">
            <v>Firm Capabilities</v>
          </cell>
          <cell r="AV188" t="str">
            <v>Country Programme</v>
          </cell>
          <cell r="AW188" t="str">
            <v>Prospective</v>
          </cell>
          <cell r="AY188" t="str">
            <v>Free trade agreements, particularly regional trade agreements, are currently under attack. Globalisation, free trade, and lowered barriers to trade have been studied by economists, but more study is needed on preferential trade agreements (PTAs), which are both trade-restrictive and trade-liberalising in nature. PTAs have been expanding and deepending in Africa in recent years. This project will explore PTAs in the context of the EAC, to both broaden general understanding of PTAs and to specifically enable the EAC and African governments to maximise the welfare benefits of liberalisation as they move forward to broader continental trade liberalisation. This study uses both industry-level trade data from all EAC countries and firm-level data from Rwanda and Uganda (and possibly Kenya and Tanzania) to explore questions around PTAs and the EAC.</v>
          </cell>
          <cell r="AZ188">
            <v>42811</v>
          </cell>
          <cell r="BA188" t="str">
            <v>a1P1v000003d3K7EAI</v>
          </cell>
          <cell r="BB188">
            <v>16</v>
          </cell>
          <cell r="BC188" t="str">
            <v>a1V1v0000036RaFEAU</v>
          </cell>
          <cell r="BD188">
            <v>42887</v>
          </cell>
          <cell r="BH188" t="b">
            <v>0</v>
          </cell>
          <cell r="BJ188">
            <v>12688</v>
          </cell>
          <cell r="BM188" t="str">
            <v>Country Project Proposal</v>
          </cell>
          <cell r="BN188" t="str">
            <v>0TO1v000000LY7sGAG</v>
          </cell>
          <cell r="BO188">
            <v>1</v>
          </cell>
          <cell r="BP188" t="str">
            <v>0051v0000054bXkAAI</v>
          </cell>
          <cell r="BQ188" t="str">
            <v>DFID - Uganda</v>
          </cell>
          <cell r="BR188" t="str">
            <v>0011v000020m1FXAAY</v>
          </cell>
          <cell r="BS188" t="str">
            <v>Country Programme</v>
          </cell>
          <cell r="BT188" t="str">
            <v>DFID - Uganda</v>
          </cell>
          <cell r="BU188" t="str">
            <v>Department for International Development</v>
          </cell>
          <cell r="BV188" t="str">
            <v>VXX</v>
          </cell>
        </row>
        <row r="189">
          <cell r="A189" t="str">
            <v>43414</v>
          </cell>
          <cell r="B189" t="str">
            <v>0050Y000002G2LXQA0</v>
          </cell>
          <cell r="C189" t="b">
            <v>0</v>
          </cell>
          <cell r="D189" t="str">
            <v>Willingness or ability to pay? Expanding electricity access with cost sharing an</v>
          </cell>
          <cell r="E189">
            <v>43523.476412037038</v>
          </cell>
          <cell r="F189" t="str">
            <v>0050Y000002G2LXQA0</v>
          </cell>
          <cell r="G189">
            <v>43609.998472222222</v>
          </cell>
          <cell r="H189" t="str">
            <v>0050Y000002G2VOQA0</v>
          </cell>
          <cell r="I189">
            <v>43609.998472222222</v>
          </cell>
          <cell r="K189">
            <v>43581.599664351852</v>
          </cell>
          <cell r="L189">
            <v>43581.599664351852</v>
          </cell>
          <cell r="N189" t="str">
            <v>-VUGA</v>
          </cell>
          <cell r="O189" t="str">
            <v>-43414</v>
          </cell>
          <cell r="S189" t="b">
            <v>0</v>
          </cell>
          <cell r="T189" t="str">
            <v>0031v0000202LfIAAU</v>
          </cell>
          <cell r="U189" t="str">
            <v>0031v0000202M1jAAE</v>
          </cell>
          <cell r="V189" t="str">
            <v>0031v0000202M1nAAE</v>
          </cell>
          <cell r="W189" t="str">
            <v>6</v>
          </cell>
          <cell r="X189" t="b">
            <v>0</v>
          </cell>
          <cell r="Y189" t="str">
            <v>0031v0000202LizAAE</v>
          </cell>
          <cell r="AA189">
            <v>62215</v>
          </cell>
          <cell r="AB189">
            <v>43373</v>
          </cell>
          <cell r="AE189" t="str">
            <v>Willingness or ability to pay? Expanding electricity access with cost sharing and financing</v>
          </cell>
          <cell r="AF189" t="str">
            <v>CB</v>
          </cell>
          <cell r="AG189" t="str">
            <v>a1R1v00000AduMZEAZ</v>
          </cell>
          <cell r="AK189" t="str">
            <v>0031v0000202LZ6AAM</v>
          </cell>
          <cell r="AL189" t="b">
            <v>0</v>
          </cell>
          <cell r="AM189" t="str">
            <v>Energy</v>
          </cell>
          <cell r="AN189" t="str">
            <v>Energy</v>
          </cell>
          <cell r="AP189">
            <v>62215</v>
          </cell>
          <cell r="AQ189">
            <v>43373</v>
          </cell>
          <cell r="AS189" t="str">
            <v>Phase II</v>
          </cell>
          <cell r="AT189" t="str">
            <v>Energy Access and Quality</v>
          </cell>
          <cell r="AU189" t="str">
            <v>Energy</v>
          </cell>
          <cell r="AV189" t="str">
            <v>Country Programme</v>
          </cell>
          <cell r="AW189" t="str">
            <v>Ongoing</v>
          </cell>
          <cell r="AY189" t="str">
            <v>Access to electricity in Uganda remains low, but the government has set an ambitious target to raise rural access from 7% to 26% by 2022. Grid connections are costly and the average Ugandan household has neither the cash on hand nor credit access needed to pay the connection fee. As a result, donors have supported subsidising new connections, but some recovery from households will be necessary (recovered via prepaid electricity purchases). This project will explore the implications of loan-based financing for residential electricity connections. Specifically, it will test the effects of cost sharing and financing on take up of new connections, on targeting and on energy use. Through a randomised design, it will vary both the cost sharing and loan terms for per-urban residential customers, and combine electricity usage data with household characteristics.</v>
          </cell>
          <cell r="AZ189">
            <v>42811</v>
          </cell>
          <cell r="BA189" t="str">
            <v>a1P1v000003d3K7EAI</v>
          </cell>
          <cell r="BB189">
            <v>13</v>
          </cell>
          <cell r="BC189" t="str">
            <v>a1V1v0000036QThEAM</v>
          </cell>
          <cell r="BD189">
            <v>42979</v>
          </cell>
          <cell r="BH189" t="b">
            <v>0</v>
          </cell>
          <cell r="BJ189">
            <v>43551</v>
          </cell>
          <cell r="BM189" t="str">
            <v>Country Project Proposal</v>
          </cell>
          <cell r="BN189" t="str">
            <v>0TO1v000000LVubGAG</v>
          </cell>
          <cell r="BO189">
            <v>1</v>
          </cell>
          <cell r="BP189" t="str">
            <v>0051v0000054bXkAAI</v>
          </cell>
          <cell r="BQ189" t="str">
            <v>DFID - Uganda</v>
          </cell>
          <cell r="BR189" t="str">
            <v>0011v000020m1FXAAY</v>
          </cell>
          <cell r="BS189" t="str">
            <v>Country Programme</v>
          </cell>
          <cell r="BT189" t="str">
            <v>DFID - Uganda</v>
          </cell>
          <cell r="BU189" t="str">
            <v>Department for International Development</v>
          </cell>
          <cell r="BV189" t="str">
            <v>VXX</v>
          </cell>
        </row>
        <row r="190">
          <cell r="A190" t="str">
            <v>43416</v>
          </cell>
          <cell r="B190" t="str">
            <v>0050Y000002G2LXQA0</v>
          </cell>
          <cell r="C190" t="b">
            <v>0</v>
          </cell>
          <cell r="D190" t="str">
            <v>Teacher rotation and student outcomes: Experimental evidence from Uganda</v>
          </cell>
          <cell r="E190">
            <v>43523.476412037038</v>
          </cell>
          <cell r="F190" t="str">
            <v>0050Y000002G2LXQA0</v>
          </cell>
          <cell r="G190">
            <v>43609.998472222222</v>
          </cell>
          <cell r="H190" t="str">
            <v>0050Y000002G2VOQA0</v>
          </cell>
          <cell r="I190">
            <v>43609.998472222222</v>
          </cell>
          <cell r="K190">
            <v>43527.703379629631</v>
          </cell>
          <cell r="L190">
            <v>43527.703379629631</v>
          </cell>
          <cell r="N190" t="str">
            <v>-VUGA</v>
          </cell>
          <cell r="O190" t="str">
            <v>-43416</v>
          </cell>
          <cell r="S190" t="b">
            <v>0</v>
          </cell>
          <cell r="T190" t="str">
            <v>0031v0000202LfIAAU</v>
          </cell>
          <cell r="U190" t="str">
            <v>0031v0000202M1jAAE</v>
          </cell>
          <cell r="V190" t="str">
            <v>0031v0000202M1nAAE</v>
          </cell>
          <cell r="W190" t="str">
            <v>6</v>
          </cell>
          <cell r="X190" t="b">
            <v>0</v>
          </cell>
          <cell r="Y190" t="str">
            <v>0031v0000202LizAAE</v>
          </cell>
          <cell r="AA190">
            <v>30000</v>
          </cell>
          <cell r="AB190">
            <v>43373</v>
          </cell>
          <cell r="AE190" t="str">
            <v>Teacher rotation and student outcomes: Experimental evidence from Uganda</v>
          </cell>
          <cell r="AF190" t="str">
            <v>CB</v>
          </cell>
          <cell r="AG190" t="str">
            <v>a1R1v00000AduMZEAZ</v>
          </cell>
          <cell r="AK190" t="str">
            <v>0031v0000202LrlAAE</v>
          </cell>
          <cell r="AL190" t="b">
            <v>0</v>
          </cell>
          <cell r="AM190" t="str">
            <v>State - State Capabilities</v>
          </cell>
          <cell r="AN190" t="str">
            <v>State Effectiveness</v>
          </cell>
          <cell r="AP190">
            <v>29940.41</v>
          </cell>
          <cell r="AQ190">
            <v>43373</v>
          </cell>
          <cell r="AS190" t="str">
            <v>Phase II</v>
          </cell>
          <cell r="AT190" t="str">
            <v>State Capabilities</v>
          </cell>
          <cell r="AU190" t="str">
            <v>State Effectiveness</v>
          </cell>
          <cell r="AV190" t="str">
            <v>Country Programme</v>
          </cell>
          <cell r="AW190" t="str">
            <v>Ongoing</v>
          </cell>
          <cell r="AY190" t="str">
            <v>Education is a fundamental aspect of poverty reduction and development, however challenges prevent educational outcomes improving throughout the developing world. Core problems in the supply of education services to poor populations are low personnel engagement and high absenteeism. A transfer policy is often used to motivate and incentivise personnel, and in Uganda teachers are periodically transferred across schools, however, this scheme is not consistently implemented. This study looks at to what degree and under what conditions teacher transfers can be a successful policy for boosting teacher engagement and student outcomes. They will undertake an RCT to evaluate the effect of teacher transfers on educational attainment, using incentives dependent on either output (student standardised test performance) or input (teacher attendance).</v>
          </cell>
          <cell r="AZ190">
            <v>42811</v>
          </cell>
          <cell r="BA190" t="str">
            <v>a1P1v000003d3K7EAI</v>
          </cell>
          <cell r="BB190">
            <v>16</v>
          </cell>
          <cell r="BC190" t="str">
            <v>a1V1v0000036QTiEAM</v>
          </cell>
          <cell r="BD190">
            <v>42887</v>
          </cell>
          <cell r="BH190" t="b">
            <v>0</v>
          </cell>
          <cell r="BJ190">
            <v>29940</v>
          </cell>
          <cell r="BM190" t="str">
            <v>Country Project Proposal</v>
          </cell>
          <cell r="BN190" t="str">
            <v>0TO1v000000LVucGAG</v>
          </cell>
          <cell r="BO190">
            <v>1</v>
          </cell>
          <cell r="BP190" t="str">
            <v>0051v0000054bXkAAI</v>
          </cell>
          <cell r="BQ190" t="str">
            <v>DFID - Uganda</v>
          </cell>
          <cell r="BR190" t="str">
            <v>0011v000020m1FXAAY</v>
          </cell>
          <cell r="BS190" t="str">
            <v>Country Programme</v>
          </cell>
          <cell r="BT190" t="str">
            <v>DFID - Uganda</v>
          </cell>
          <cell r="BU190" t="str">
            <v>Department for International Development</v>
          </cell>
          <cell r="BV190" t="str">
            <v>VXX</v>
          </cell>
        </row>
        <row r="191">
          <cell r="A191" t="str">
            <v>43417</v>
          </cell>
          <cell r="B191" t="str">
            <v>0050Y000002G2LXQA0</v>
          </cell>
          <cell r="C191" t="b">
            <v>0</v>
          </cell>
          <cell r="D191" t="str">
            <v>Information, fiscal capacity and tax compliance: An experimental evaluation</v>
          </cell>
          <cell r="E191">
            <v>43523.476412037038</v>
          </cell>
          <cell r="F191" t="str">
            <v>0050Y000002G2LXQA0</v>
          </cell>
          <cell r="G191">
            <v>43609.998472222222</v>
          </cell>
          <cell r="H191" t="str">
            <v>0050Y000002G2VOQA0</v>
          </cell>
          <cell r="I191">
            <v>43609.998472222222</v>
          </cell>
          <cell r="K191">
            <v>43527.703379629631</v>
          </cell>
          <cell r="L191">
            <v>43527.703379629631</v>
          </cell>
          <cell r="N191" t="str">
            <v>-VUGA</v>
          </cell>
          <cell r="O191" t="str">
            <v>-43417</v>
          </cell>
          <cell r="S191" t="b">
            <v>0</v>
          </cell>
          <cell r="T191" t="str">
            <v>0031v0000202LfIAAU</v>
          </cell>
          <cell r="U191" t="str">
            <v>0031v0000202M1jAAE</v>
          </cell>
          <cell r="V191" t="str">
            <v>0031v0000202M1nAAE</v>
          </cell>
          <cell r="X191" t="b">
            <v>0</v>
          </cell>
          <cell r="Y191" t="str">
            <v>0031v0000202LizAAE</v>
          </cell>
          <cell r="AA191">
            <v>18304</v>
          </cell>
          <cell r="AB191">
            <v>43373</v>
          </cell>
          <cell r="AE191" t="str">
            <v>Information, fiscal capacity and tax compliance: An experimental evaluation</v>
          </cell>
          <cell r="AF191" t="str">
            <v>SPF</v>
          </cell>
          <cell r="AG191" t="str">
            <v>a1R1v00000AduMZEAZ</v>
          </cell>
          <cell r="AK191" t="str">
            <v>0031v0000202LdHAAU</v>
          </cell>
          <cell r="AL191" t="b">
            <v>0</v>
          </cell>
          <cell r="AM191" t="str">
            <v>State - State Capabilities</v>
          </cell>
          <cell r="AN191" t="str">
            <v>State Effectiveness</v>
          </cell>
          <cell r="AP191">
            <v>18304</v>
          </cell>
          <cell r="AQ191">
            <v>43373</v>
          </cell>
          <cell r="AS191" t="str">
            <v>Phase II</v>
          </cell>
          <cell r="AT191" t="str">
            <v>Public Finance and Taxation</v>
          </cell>
          <cell r="AU191" t="str">
            <v>State Effectiveness</v>
          </cell>
          <cell r="AV191" t="str">
            <v>Country Programme</v>
          </cell>
          <cell r="AW191" t="str">
            <v>Ongoing</v>
          </cell>
          <cell r="AY191" t="str">
            <v>Improving the state&amp;#39;s fiscal capcity is a key necessity for economic growth. With the recent decline in revenues from trade tariffs and official aid, developing countries, including Uganda, have to rely increasingly on domestic taxes for revenue collection. VAT is one of the most important sources of domestic tax revenue. Building on previous projects (43118 and 43312) and working in close collaboration with the URA, the PIs have designed a randomised tax enforcement intervention that will use a random cross-check estimation method to detect VAT misreporting and encourage taxpayers to i) amend their past tax returns, and ii) comply with tax laws in the future. The randomised design will allow the research team to estimate the direct impact of URA&amp;#39;s notifications on the reporting behaviour of treated taxpayers and spillover effects on their trading partners.</v>
          </cell>
          <cell r="AZ191">
            <v>1</v>
          </cell>
          <cell r="BA191" t="str">
            <v>a1P1v000003d3K7EAI</v>
          </cell>
          <cell r="BB191">
            <v>16</v>
          </cell>
          <cell r="BC191" t="str">
            <v>a1V1v0000036QTjEAM</v>
          </cell>
          <cell r="BD191">
            <v>42878</v>
          </cell>
          <cell r="BH191" t="b">
            <v>0</v>
          </cell>
          <cell r="BJ191">
            <v>10982</v>
          </cell>
          <cell r="BM191" t="str">
            <v>Small Projects Facility</v>
          </cell>
          <cell r="BN191" t="str">
            <v>0TO1v000000LVudGAG</v>
          </cell>
          <cell r="BO191">
            <v>1</v>
          </cell>
          <cell r="BP191" t="str">
            <v>0051v0000054bXkAAI</v>
          </cell>
          <cell r="BQ191" t="str">
            <v>DFID - Uganda</v>
          </cell>
          <cell r="BR191" t="str">
            <v>0011v000020m1FXAAY</v>
          </cell>
          <cell r="BS191" t="str">
            <v>Country Programme</v>
          </cell>
          <cell r="BT191" t="str">
            <v>DFID - Uganda</v>
          </cell>
          <cell r="BU191" t="str">
            <v>Department for International Development</v>
          </cell>
          <cell r="BV191" t="str">
            <v>VXX</v>
          </cell>
        </row>
        <row r="192">
          <cell r="A192" t="str">
            <v>43420</v>
          </cell>
          <cell r="B192" t="str">
            <v>0050Y000002G2LXQA0</v>
          </cell>
          <cell r="C192" t="b">
            <v>0</v>
          </cell>
          <cell r="D192" t="str">
            <v>Mapping domestic and international trade networks</v>
          </cell>
          <cell r="E192">
            <v>43523.476412037038</v>
          </cell>
          <cell r="F192" t="str">
            <v>0050Y000002G2LXQA0</v>
          </cell>
          <cell r="G192">
            <v>43609.998472222222</v>
          </cell>
          <cell r="H192" t="str">
            <v>0050Y000002G2VOQA0</v>
          </cell>
          <cell r="I192">
            <v>43609.998472222222</v>
          </cell>
          <cell r="K192">
            <v>43527.703379629631</v>
          </cell>
          <cell r="L192">
            <v>43527.703379629631</v>
          </cell>
          <cell r="N192" t="str">
            <v>-VUGA</v>
          </cell>
          <cell r="O192" t="str">
            <v>-43420</v>
          </cell>
          <cell r="S192" t="b">
            <v>0</v>
          </cell>
          <cell r="T192" t="str">
            <v>0031v0000202LyrAAE</v>
          </cell>
          <cell r="U192" t="str">
            <v>0031v0000202M1jAAE</v>
          </cell>
          <cell r="V192" t="str">
            <v>0031v0000202M1nAAE</v>
          </cell>
          <cell r="X192" t="b">
            <v>0</v>
          </cell>
          <cell r="Y192" t="str">
            <v>0031v0000202LizAAE</v>
          </cell>
          <cell r="AA192">
            <v>18013</v>
          </cell>
          <cell r="AB192">
            <v>43312</v>
          </cell>
          <cell r="AE192" t="str">
            <v>Mapping domestic and international trade networks</v>
          </cell>
          <cell r="AF192" t="str">
            <v>SPF</v>
          </cell>
          <cell r="AG192" t="str">
            <v>a1R1v00000AduMZEAZ</v>
          </cell>
          <cell r="AK192" t="str">
            <v>0031v0000202LdHAAU</v>
          </cell>
          <cell r="AL192" t="b">
            <v>0</v>
          </cell>
          <cell r="AM192" t="str">
            <v>Firms - Firm Capabilities</v>
          </cell>
          <cell r="AN192" t="str">
            <v>Firm Capabilities</v>
          </cell>
          <cell r="AP192">
            <v>18013</v>
          </cell>
          <cell r="AQ192">
            <v>43312</v>
          </cell>
          <cell r="AS192" t="str">
            <v>Phase II</v>
          </cell>
          <cell r="AT192" t="str">
            <v>Trade and Investment</v>
          </cell>
          <cell r="AU192" t="str">
            <v>Firm Capabilities</v>
          </cell>
          <cell r="AV192" t="str">
            <v>Country Programme</v>
          </cell>
          <cell r="AW192" t="str">
            <v>Ongoing</v>
          </cell>
          <cell r="AY192" t="str">
            <v>Although the distortionary effects of tariffs are well-known, many developing countries continue to levy high taxes on imports, despite knowing that access to imported inputs can benefit economic growth. This may be because enforcing tariffs is easier in low state capacity contexts than enforcing more appealing tax instruments e.g. VAT. This project seeks to use machine learning methods and text fields available on goods to categorise the goods that Ugandan firms trade with each other. This will enable comparison of the extent of customs and VAT misreporting/evasion, and will allow testing of the theoretical prediction that VAT misreporting varies depending on position in the supply chain. It will also enable development of the first firm-level input-output map of a developing country&amp;#39;s economy.</v>
          </cell>
          <cell r="AZ192">
            <v>1</v>
          </cell>
          <cell r="BA192" t="str">
            <v>a1P1v000003d3K7EAI</v>
          </cell>
          <cell r="BB192">
            <v>13</v>
          </cell>
          <cell r="BC192" t="str">
            <v>a1V1v0000036QU3EAM</v>
          </cell>
          <cell r="BD192">
            <v>42917</v>
          </cell>
          <cell r="BH192" t="b">
            <v>0</v>
          </cell>
          <cell r="BJ192">
            <v>12609</v>
          </cell>
          <cell r="BM192" t="str">
            <v>Small Projects Facility</v>
          </cell>
          <cell r="BN192" t="str">
            <v>0TO1v000000LVueGAG</v>
          </cell>
          <cell r="BO192">
            <v>1</v>
          </cell>
          <cell r="BP192" t="str">
            <v>0051v0000054bXkAAI</v>
          </cell>
          <cell r="BQ192" t="str">
            <v>DFID - Uganda</v>
          </cell>
          <cell r="BR192" t="str">
            <v>0011v000020m1FXAAY</v>
          </cell>
          <cell r="BS192" t="str">
            <v>Country Programme</v>
          </cell>
          <cell r="BT192" t="str">
            <v>DFID - Uganda</v>
          </cell>
          <cell r="BU192" t="str">
            <v>Department for International Development</v>
          </cell>
          <cell r="BV192" t="str">
            <v>VXX</v>
          </cell>
        </row>
        <row r="193">
          <cell r="A193" t="str">
            <v>43423</v>
          </cell>
          <cell r="B193" t="str">
            <v>0050Y000002G2LXQA0</v>
          </cell>
          <cell r="C193" t="b">
            <v>0</v>
          </cell>
          <cell r="D193" t="str">
            <v>Learning to Learn by Learning to Teach</v>
          </cell>
          <cell r="E193">
            <v>43523.476412037038</v>
          </cell>
          <cell r="F193" t="str">
            <v>0050Y000002G2LXQA0</v>
          </cell>
          <cell r="G193">
            <v>43609.998472222222</v>
          </cell>
          <cell r="H193" t="str">
            <v>0050Y000002G2VOQA0</v>
          </cell>
          <cell r="I193">
            <v>43609.998472222222</v>
          </cell>
          <cell r="K193">
            <v>43529.529675925929</v>
          </cell>
          <cell r="L193">
            <v>43529.529675925929</v>
          </cell>
          <cell r="N193" t="str">
            <v>-VUGA</v>
          </cell>
          <cell r="O193" t="str">
            <v>-43423</v>
          </cell>
          <cell r="S193" t="b">
            <v>0</v>
          </cell>
          <cell r="T193" t="str">
            <v>0031v0000202LfIAAU</v>
          </cell>
          <cell r="U193" t="str">
            <v>0031v0000202M1jAAE</v>
          </cell>
          <cell r="V193" t="str">
            <v>0031v0000202M1nAAE</v>
          </cell>
          <cell r="X193" t="b">
            <v>0</v>
          </cell>
          <cell r="Y193" t="str">
            <v>0031v0000202LizAAE</v>
          </cell>
          <cell r="AA193">
            <v>10520</v>
          </cell>
          <cell r="AB193">
            <v>43373</v>
          </cell>
          <cell r="AE193" t="str">
            <v>Learning to Learn by Learning to Teach</v>
          </cell>
          <cell r="AF193" t="str">
            <v>SPF</v>
          </cell>
          <cell r="AG193" t="str">
            <v>a1R1v00000AduMZEAZ</v>
          </cell>
          <cell r="AK193" t="str">
            <v>0031v0000202M3UAAU</v>
          </cell>
          <cell r="AL193" t="b">
            <v>0</v>
          </cell>
          <cell r="AM193" t="str">
            <v>State - State Capabilities</v>
          </cell>
          <cell r="AN193" t="str">
            <v>State Effectiveness</v>
          </cell>
          <cell r="AP193">
            <v>10520</v>
          </cell>
          <cell r="AQ193">
            <v>43373</v>
          </cell>
          <cell r="AS193" t="str">
            <v>Phase II</v>
          </cell>
          <cell r="AT193" t="str">
            <v>State Capabilities</v>
          </cell>
          <cell r="AU193" t="str">
            <v>State Effectiveness</v>
          </cell>
          <cell r="AV193" t="str">
            <v>Country Programme</v>
          </cell>
          <cell r="AW193" t="str">
            <v>Ongoing</v>
          </cell>
          <cell r="AY193" t="str">
            <v>This SPF funds a scoping visit through which a long-term relationship with the Ministry of Education and Sports (MoES) can be built to serve as a basis of knowledge co-generation to explore the impact of non-financial incentives on improving education quality in Uganda under a connected, larger research project (funded by J-PAL). The Ugandan government has ethical and practical reservations about using financial incentives in the education sector, so is very interested in understanding how they can instead use non-financial incentives to raise education quality. Under the larger project, the PIs, working with a local NGO that implements primary and secondary school teacher trainings, will study the effectiveness of non-financial incentives on improving education quality.</v>
          </cell>
          <cell r="AZ193">
            <v>1</v>
          </cell>
          <cell r="BA193" t="str">
            <v>a1P1v000003d3K7EAI</v>
          </cell>
          <cell r="BB193">
            <v>14</v>
          </cell>
          <cell r="BC193" t="str">
            <v>a1V1v0000036QU4EAM</v>
          </cell>
          <cell r="BD193">
            <v>42962</v>
          </cell>
          <cell r="BH193" t="b">
            <v>0</v>
          </cell>
          <cell r="BJ193">
            <v>8866</v>
          </cell>
          <cell r="BM193" t="str">
            <v>Small Projects Facility</v>
          </cell>
          <cell r="BN193" t="str">
            <v>0TO1v000000LVufGAG</v>
          </cell>
          <cell r="BO193">
            <v>1</v>
          </cell>
          <cell r="BP193" t="str">
            <v>0051v0000054bXkAAI</v>
          </cell>
          <cell r="BQ193" t="str">
            <v>DFID - Uganda</v>
          </cell>
          <cell r="BR193" t="str">
            <v>0011v000020m1FXAAY</v>
          </cell>
          <cell r="BS193" t="str">
            <v>Country Programme</v>
          </cell>
          <cell r="BT193" t="str">
            <v>DFID - Uganda</v>
          </cell>
          <cell r="BU193" t="str">
            <v>Department for International Development</v>
          </cell>
          <cell r="BV193" t="str">
            <v>VXX</v>
          </cell>
        </row>
        <row r="194">
          <cell r="A194" t="str">
            <v>43428</v>
          </cell>
          <cell r="B194" t="str">
            <v>0050Y000002G2LXQA0</v>
          </cell>
          <cell r="C194" t="b">
            <v>0</v>
          </cell>
          <cell r="D194" t="str">
            <v>Firm-level Technology Adoption and Investment in Training</v>
          </cell>
          <cell r="E194">
            <v>43523.476412037038</v>
          </cell>
          <cell r="F194" t="str">
            <v>0050Y000002G2LXQA0</v>
          </cell>
          <cell r="G194">
            <v>43609.998472222222</v>
          </cell>
          <cell r="H194" t="str">
            <v>0050Y000002G2VOQA0</v>
          </cell>
          <cell r="I194">
            <v>43609.998472222222</v>
          </cell>
          <cell r="K194">
            <v>43585.464375000003</v>
          </cell>
          <cell r="L194">
            <v>43585.464375000003</v>
          </cell>
          <cell r="N194" t="str">
            <v>-VUGA</v>
          </cell>
          <cell r="O194" t="str">
            <v>-43428</v>
          </cell>
          <cell r="S194" t="b">
            <v>0</v>
          </cell>
          <cell r="T194" t="str">
            <v>0031v0000202LsiAAE</v>
          </cell>
          <cell r="U194" t="str">
            <v>0031v0000202M1jAAE</v>
          </cell>
          <cell r="V194" t="str">
            <v>0031v0000202M1nAAE</v>
          </cell>
          <cell r="X194" t="b">
            <v>0</v>
          </cell>
          <cell r="Y194" t="str">
            <v>0031v0000202LizAAE</v>
          </cell>
          <cell r="AA194">
            <v>19370</v>
          </cell>
          <cell r="AB194">
            <v>43373</v>
          </cell>
          <cell r="AE194" t="str">
            <v>Firm-level Technology Adoption and Investment in Training</v>
          </cell>
          <cell r="AF194" t="str">
            <v>SPF</v>
          </cell>
          <cell r="AG194" t="str">
            <v>a1R1v00000AduMZEAZ</v>
          </cell>
          <cell r="AK194" t="str">
            <v>0031v0000202LwrAAE</v>
          </cell>
          <cell r="AL194" t="b">
            <v>0</v>
          </cell>
          <cell r="AM194" t="str">
            <v>Firms - Firm Capabilities</v>
          </cell>
          <cell r="AN194" t="str">
            <v>Firm Capabilities</v>
          </cell>
          <cell r="AP194">
            <v>19366</v>
          </cell>
          <cell r="AQ194">
            <v>43373</v>
          </cell>
          <cell r="AS194" t="str">
            <v>Phase II</v>
          </cell>
          <cell r="AT194" t="str">
            <v>Labour Markets and Training</v>
          </cell>
          <cell r="AU194" t="str">
            <v>Firm Capabilities</v>
          </cell>
          <cell r="AV194" t="str">
            <v>Country Programme</v>
          </cell>
          <cell r="AW194" t="str">
            <v>Ongoing</v>
          </cell>
          <cell r="AZ194">
            <v>1</v>
          </cell>
          <cell r="BA194" t="str">
            <v>a1P1v000003d3K7EAI</v>
          </cell>
          <cell r="BB194">
            <v>10</v>
          </cell>
          <cell r="BC194" t="str">
            <v>a1V1v0000036QU5EAM</v>
          </cell>
          <cell r="BD194">
            <v>43070</v>
          </cell>
          <cell r="BH194" t="b">
            <v>0</v>
          </cell>
          <cell r="BJ194">
            <v>18010.84</v>
          </cell>
          <cell r="BM194" t="str">
            <v>Small Projects Facility</v>
          </cell>
          <cell r="BN194" t="str">
            <v>0TO1v000000LVugGAG</v>
          </cell>
          <cell r="BO194">
            <v>1</v>
          </cell>
          <cell r="BP194" t="str">
            <v>0051v0000054bXkAAI</v>
          </cell>
          <cell r="BQ194" t="str">
            <v>DFID - Uganda</v>
          </cell>
          <cell r="BR194" t="str">
            <v>0011v000020m1FXAAY</v>
          </cell>
          <cell r="BS194" t="str">
            <v>Country Programme</v>
          </cell>
          <cell r="BT194" t="str">
            <v>DFID - Uganda</v>
          </cell>
          <cell r="BU194" t="str">
            <v>Department for International Development</v>
          </cell>
          <cell r="BV194" t="str">
            <v>VXX</v>
          </cell>
        </row>
        <row r="195">
          <cell r="A195" t="str">
            <v>43432</v>
          </cell>
          <cell r="B195" t="str">
            <v>0050Y000002G2LXQA0</v>
          </cell>
          <cell r="C195" t="b">
            <v>0</v>
          </cell>
          <cell r="D195" t="str">
            <v>Power in Uganda: Overcoming the Main Constraints to Efficient Growth</v>
          </cell>
          <cell r="E195">
            <v>43523.476412037038</v>
          </cell>
          <cell r="F195" t="str">
            <v>0050Y000002G2LXQA0</v>
          </cell>
          <cell r="G195">
            <v>43609.998472222222</v>
          </cell>
          <cell r="H195" t="str">
            <v>0050Y000002G2VOQA0</v>
          </cell>
          <cell r="I195">
            <v>43609.998472222222</v>
          </cell>
          <cell r="K195">
            <v>43527.703379629631</v>
          </cell>
          <cell r="L195">
            <v>43527.703379629631</v>
          </cell>
          <cell r="N195" t="str">
            <v>-VUGA</v>
          </cell>
          <cell r="O195" t="str">
            <v>-43432</v>
          </cell>
          <cell r="S195" t="b">
            <v>0</v>
          </cell>
          <cell r="T195" t="str">
            <v>0031v0000202LfIAAU</v>
          </cell>
          <cell r="U195" t="str">
            <v>0031v0000202M1jAAE</v>
          </cell>
          <cell r="V195" t="str">
            <v>0031v0000202M1nAAE</v>
          </cell>
          <cell r="X195" t="b">
            <v>0</v>
          </cell>
          <cell r="Y195" t="str">
            <v>0031v0000202LizAAE</v>
          </cell>
          <cell r="AA195">
            <v>4975</v>
          </cell>
          <cell r="AB195">
            <v>43312</v>
          </cell>
          <cell r="AE195" t="str">
            <v>Power in Uganda: Overcoming the Main Constraints to Efficient Growth</v>
          </cell>
          <cell r="AF195" t="str">
            <v>SPF</v>
          </cell>
          <cell r="AG195" t="str">
            <v>a1R1v00000AduMZEAZ</v>
          </cell>
          <cell r="AK195" t="str">
            <v>0031v0000202LyTAAU</v>
          </cell>
          <cell r="AL195" t="b">
            <v>0</v>
          </cell>
          <cell r="AM195" t="str">
            <v>Energy</v>
          </cell>
          <cell r="AN195" t="str">
            <v>Energy</v>
          </cell>
          <cell r="AP195">
            <v>4975</v>
          </cell>
          <cell r="AQ195">
            <v>43312</v>
          </cell>
          <cell r="AS195" t="str">
            <v>Phase II</v>
          </cell>
          <cell r="AT195" t="str">
            <v>Energy Efficiency</v>
          </cell>
          <cell r="AU195" t="str">
            <v>Energy</v>
          </cell>
          <cell r="AV195" t="str">
            <v>Country Programme</v>
          </cell>
          <cell r="AW195" t="str">
            <v>Ongoing</v>
          </cell>
          <cell r="AZ195">
            <v>1</v>
          </cell>
          <cell r="BA195" t="str">
            <v>a1P1v000003d3K7EAI</v>
          </cell>
          <cell r="BB195">
            <v>4</v>
          </cell>
          <cell r="BC195" t="str">
            <v>a1V1v0000036QU6EAM</v>
          </cell>
          <cell r="BD195">
            <v>43205</v>
          </cell>
          <cell r="BH195" t="b">
            <v>0</v>
          </cell>
          <cell r="BJ195">
            <v>1975</v>
          </cell>
          <cell r="BM195" t="str">
            <v>Small Projects Facility</v>
          </cell>
          <cell r="BN195" t="str">
            <v>0TO1v000000LVuhGAG</v>
          </cell>
          <cell r="BO195">
            <v>1</v>
          </cell>
          <cell r="BP195" t="str">
            <v>0051v0000054bXkAAI</v>
          </cell>
          <cell r="BQ195" t="str">
            <v>DFID - Uganda</v>
          </cell>
          <cell r="BR195" t="str">
            <v>0011v000020m1FXAAY</v>
          </cell>
          <cell r="BS195" t="str">
            <v>Country Programme</v>
          </cell>
          <cell r="BT195" t="str">
            <v>DFID - Uganda</v>
          </cell>
          <cell r="BU195" t="str">
            <v>Department for International Development</v>
          </cell>
          <cell r="BV195" t="str">
            <v>VXX</v>
          </cell>
        </row>
        <row r="196">
          <cell r="A196" t="str">
            <v>43433</v>
          </cell>
          <cell r="B196" t="str">
            <v>0050Y000002G2LXQA0</v>
          </cell>
          <cell r="C196" t="b">
            <v>0</v>
          </cell>
          <cell r="D196" t="str">
            <v>The Long-Term Impact of Vocational Training and Job Search Assistance for Unempl</v>
          </cell>
          <cell r="E196">
            <v>43523.476412037038</v>
          </cell>
          <cell r="F196" t="str">
            <v>0050Y000002G2LXQA0</v>
          </cell>
          <cell r="G196">
            <v>43609.998472222222</v>
          </cell>
          <cell r="H196" t="str">
            <v>0050Y000002G2VOQA0</v>
          </cell>
          <cell r="I196">
            <v>43609.998472222222</v>
          </cell>
          <cell r="K196">
            <v>43581.702696759261</v>
          </cell>
          <cell r="L196">
            <v>43581.702696759261</v>
          </cell>
          <cell r="N196" t="str">
            <v>-VUGA</v>
          </cell>
          <cell r="O196" t="str">
            <v>-43433</v>
          </cell>
          <cell r="S196" t="b">
            <v>0</v>
          </cell>
          <cell r="T196" t="str">
            <v>0031v0000202LyrAAE</v>
          </cell>
          <cell r="U196" t="str">
            <v>0031v0000202M1jAAE</v>
          </cell>
          <cell r="V196" t="str">
            <v>0031v0000202M1nAAE</v>
          </cell>
          <cell r="X196" t="b">
            <v>0</v>
          </cell>
          <cell r="Y196" t="str">
            <v>0031v0000202LizAAE</v>
          </cell>
          <cell r="AA196">
            <v>4928</v>
          </cell>
          <cell r="AB196">
            <v>43373</v>
          </cell>
          <cell r="AE196" t="str">
            <v>The Long-Term Impact of Vocational Training and Job Search Assistance for Unemployed Youth: Evidence from a Field Experiment in Uganda</v>
          </cell>
          <cell r="AF196" t="str">
            <v>SPF</v>
          </cell>
          <cell r="AG196" t="str">
            <v>a1R1v00000AduMZEAZ</v>
          </cell>
          <cell r="AK196" t="str">
            <v>0031v0000202LV9AAM</v>
          </cell>
          <cell r="AL196" t="b">
            <v>0</v>
          </cell>
          <cell r="AM196" t="str">
            <v>Firms - Firm Capabilities</v>
          </cell>
          <cell r="AN196" t="str">
            <v>Firm Capabilities</v>
          </cell>
          <cell r="AP196">
            <v>4927.8599999999997</v>
          </cell>
          <cell r="AQ196">
            <v>43373</v>
          </cell>
          <cell r="AS196" t="str">
            <v>Phase II</v>
          </cell>
          <cell r="AT196" t="str">
            <v>Labour Markets and Training</v>
          </cell>
          <cell r="AU196" t="str">
            <v>Firm Capabilities</v>
          </cell>
          <cell r="AV196" t="str">
            <v>Country Programme</v>
          </cell>
          <cell r="AW196" t="str">
            <v>Ongoing</v>
          </cell>
          <cell r="AZ196">
            <v>1</v>
          </cell>
          <cell r="BA196" t="str">
            <v>a1P1v000003d3K7EAI</v>
          </cell>
          <cell r="BB196">
            <v>5</v>
          </cell>
          <cell r="BC196" t="str">
            <v>a1V1v0000036QU7EAM</v>
          </cell>
          <cell r="BD196">
            <v>43210</v>
          </cell>
          <cell r="BH196" t="b">
            <v>0</v>
          </cell>
          <cell r="BJ196">
            <v>4928</v>
          </cell>
          <cell r="BM196" t="str">
            <v>Small Projects Facility</v>
          </cell>
          <cell r="BN196" t="str">
            <v>0TO1v000000LVuiGAG</v>
          </cell>
          <cell r="BO196">
            <v>1</v>
          </cell>
          <cell r="BP196" t="str">
            <v>0051v0000054bXkAAI</v>
          </cell>
          <cell r="BQ196" t="str">
            <v>DFID - Uganda</v>
          </cell>
          <cell r="BR196" t="str">
            <v>0011v000020m1FXAAY</v>
          </cell>
          <cell r="BS196" t="str">
            <v>Country Programme</v>
          </cell>
          <cell r="BT196" t="str">
            <v>DFID - Uganda</v>
          </cell>
          <cell r="BU196" t="str">
            <v>Department for International Development</v>
          </cell>
          <cell r="BV196" t="str">
            <v>VXX</v>
          </cell>
        </row>
        <row r="197">
          <cell r="A197" t="str">
            <v>43434</v>
          </cell>
          <cell r="B197" t="str">
            <v>0050Y000002G2LXQA0</v>
          </cell>
          <cell r="C197" t="b">
            <v>0</v>
          </cell>
          <cell r="D197" t="str">
            <v>Exploring Bank Profitability in Uganda</v>
          </cell>
          <cell r="E197">
            <v>43523.476412037038</v>
          </cell>
          <cell r="F197" t="str">
            <v>0050Y000002G2LXQA0</v>
          </cell>
          <cell r="G197">
            <v>43609.998472222222</v>
          </cell>
          <cell r="H197" t="str">
            <v>0050Y000002G2VOQA0</v>
          </cell>
          <cell r="I197">
            <v>43609.998472222222</v>
          </cell>
          <cell r="K197">
            <v>43542.463553240741</v>
          </cell>
          <cell r="L197">
            <v>43542.463553240741</v>
          </cell>
          <cell r="N197" t="str">
            <v>-VUGA</v>
          </cell>
          <cell r="O197" t="str">
            <v>-43434</v>
          </cell>
          <cell r="S197" t="b">
            <v>0</v>
          </cell>
          <cell r="T197" t="str">
            <v>0031v0000202LfIAAU</v>
          </cell>
          <cell r="U197" t="str">
            <v>0031v0000202M1jAAE</v>
          </cell>
          <cell r="V197" t="str">
            <v>0031v0000202M1nAAE</v>
          </cell>
          <cell r="X197" t="b">
            <v>0</v>
          </cell>
          <cell r="Y197" t="str">
            <v>0031v0000202LizAAE</v>
          </cell>
          <cell r="AA197">
            <v>12748</v>
          </cell>
          <cell r="AB197">
            <v>43465</v>
          </cell>
          <cell r="AE197" t="str">
            <v>Exploring Bank Profitability in Uganda</v>
          </cell>
          <cell r="AF197" t="str">
            <v>SPF</v>
          </cell>
          <cell r="AG197" t="str">
            <v>a1R1v00000AduMZEAZ</v>
          </cell>
          <cell r="AK197" t="str">
            <v>0031v0000202LZ3AAM</v>
          </cell>
          <cell r="AL197" t="b">
            <v>0</v>
          </cell>
          <cell r="AM197" t="str">
            <v>State - State Capabilities</v>
          </cell>
          <cell r="AN197" t="str">
            <v>State Effectiveness</v>
          </cell>
          <cell r="AP197">
            <v>12748</v>
          </cell>
          <cell r="AQ197">
            <v>43465</v>
          </cell>
          <cell r="AS197" t="str">
            <v>Phase II</v>
          </cell>
          <cell r="AT197" t="str">
            <v>State Capabilities</v>
          </cell>
          <cell r="AU197" t="str">
            <v>State Effectiveness</v>
          </cell>
          <cell r="AV197" t="str">
            <v>Country Programme</v>
          </cell>
          <cell r="AW197" t="str">
            <v>Ongoing</v>
          </cell>
          <cell r="AY197" t="str">
            <v>This project aims to investigate Uganda’s high interest rate spreads (7%points over the last 7 years).  Previous studies have explained these through operational costs, but other factors may play a role. The study will use bank-level data from the Credit Reference Bureau (Bank of Uganda), as well as other information. Findings may be shared with stakeholders in other IGC countries (Rwanda, Kenya, Tanzania etc.) which have used interest-rate caps or similar to deal with the same issue.</v>
          </cell>
          <cell r="AZ197">
            <v>1</v>
          </cell>
          <cell r="BA197" t="str">
            <v>a1P1v000003d3K7EAI</v>
          </cell>
          <cell r="BB197">
            <v>7</v>
          </cell>
          <cell r="BC197" t="str">
            <v>a1V1v0000036QU8EAM</v>
          </cell>
          <cell r="BD197">
            <v>43252</v>
          </cell>
          <cell r="BH197" t="b">
            <v>0</v>
          </cell>
          <cell r="BJ197">
            <v>1000</v>
          </cell>
          <cell r="BM197" t="str">
            <v>Small Projects Facility</v>
          </cell>
          <cell r="BN197" t="str">
            <v>0TO1v000000LVujGAG</v>
          </cell>
          <cell r="BO197">
            <v>1</v>
          </cell>
          <cell r="BP197" t="str">
            <v>0051v0000054bXkAAI</v>
          </cell>
          <cell r="BQ197" t="str">
            <v>DFID - Uganda</v>
          </cell>
          <cell r="BR197" t="str">
            <v>0011v000020m1FXAAY</v>
          </cell>
          <cell r="BS197" t="str">
            <v>Country Programme</v>
          </cell>
          <cell r="BT197" t="str">
            <v>DFID - Uganda</v>
          </cell>
          <cell r="BU197" t="str">
            <v>Department for International Development</v>
          </cell>
          <cell r="BV197" t="str">
            <v>VXX</v>
          </cell>
        </row>
        <row r="198">
          <cell r="A198" t="str">
            <v>43435</v>
          </cell>
          <cell r="B198" t="str">
            <v>0050Y000002G2LXQA0</v>
          </cell>
          <cell r="C198" t="b">
            <v>0</v>
          </cell>
          <cell r="D198" t="str">
            <v>Trade Facilitation and Informal Cross Border Trade</v>
          </cell>
          <cell r="E198">
            <v>43523.476412037038</v>
          </cell>
          <cell r="F198" t="str">
            <v>0050Y000002G2LXQA0</v>
          </cell>
          <cell r="G198">
            <v>43609.998472222222</v>
          </cell>
          <cell r="H198" t="str">
            <v>0050Y000002G2VOQA0</v>
          </cell>
          <cell r="I198">
            <v>43609.998472222222</v>
          </cell>
          <cell r="K198">
            <v>43528.44703703704</v>
          </cell>
          <cell r="L198">
            <v>43528.44703703704</v>
          </cell>
          <cell r="N198" t="str">
            <v>-VUGA</v>
          </cell>
          <cell r="O198" t="str">
            <v>-43435</v>
          </cell>
          <cell r="S198" t="b">
            <v>0</v>
          </cell>
          <cell r="T198" t="str">
            <v>0031v0000202LyrAAE</v>
          </cell>
          <cell r="U198" t="str">
            <v>0031v0000202M1jAAE</v>
          </cell>
          <cell r="V198" t="str">
            <v>0031v0000202M1nAAE</v>
          </cell>
          <cell r="X198" t="b">
            <v>0</v>
          </cell>
          <cell r="Y198" t="str">
            <v>0031v0000202LizAAE</v>
          </cell>
          <cell r="AA198">
            <v>4510</v>
          </cell>
          <cell r="AB198">
            <v>43455</v>
          </cell>
          <cell r="AE198" t="str">
            <v>Trade Facilitation and Informal Cross Border Trade</v>
          </cell>
          <cell r="AF198" t="str">
            <v>SPF</v>
          </cell>
          <cell r="AG198" t="str">
            <v>a1R1v00000AduMZEAZ</v>
          </cell>
          <cell r="AK198" t="str">
            <v>0031v0000202Ly9AAE</v>
          </cell>
          <cell r="AL198" t="b">
            <v>0</v>
          </cell>
          <cell r="AM198" t="str">
            <v>Firms - Firm Capabilities</v>
          </cell>
          <cell r="AN198" t="str">
            <v>Firm Capabilities</v>
          </cell>
          <cell r="AP198">
            <v>4510</v>
          </cell>
          <cell r="AQ198">
            <v>43455</v>
          </cell>
          <cell r="AS198" t="str">
            <v>Phase II</v>
          </cell>
          <cell r="AT198" t="str">
            <v>Trade and Investment</v>
          </cell>
          <cell r="AU198" t="str">
            <v>Firm Capabilities</v>
          </cell>
          <cell r="AV198" t="str">
            <v>Country Programme</v>
          </cell>
          <cell r="AW198" t="str">
            <v>Ongoing</v>
          </cell>
          <cell r="AZ198">
            <v>1</v>
          </cell>
          <cell r="BA198" t="str">
            <v>a1P1v000003d3K7EAI</v>
          </cell>
          <cell r="BB198">
            <v>6</v>
          </cell>
          <cell r="BC198" t="str">
            <v>a1V1v0000036QU9EAM</v>
          </cell>
          <cell r="BD198">
            <v>43282</v>
          </cell>
          <cell r="BH198" t="b">
            <v>0</v>
          </cell>
          <cell r="BJ198">
            <v>4509.51</v>
          </cell>
          <cell r="BM198" t="str">
            <v>Small Projects Facility</v>
          </cell>
          <cell r="BN198" t="str">
            <v>0TO1v000000LVukGAG</v>
          </cell>
          <cell r="BO198">
            <v>1</v>
          </cell>
          <cell r="BP198" t="str">
            <v>0051v0000054bXkAAI</v>
          </cell>
          <cell r="BQ198" t="str">
            <v>DFID - Uganda</v>
          </cell>
          <cell r="BR198" t="str">
            <v>0011v000020m1FXAAY</v>
          </cell>
          <cell r="BS198" t="str">
            <v>Country Programme</v>
          </cell>
          <cell r="BT198" t="str">
            <v>DFID - Uganda</v>
          </cell>
          <cell r="BU198" t="str">
            <v>Department for International Development</v>
          </cell>
          <cell r="BV198" t="str">
            <v>VXX</v>
          </cell>
        </row>
        <row r="199">
          <cell r="A199" t="str">
            <v>43438</v>
          </cell>
          <cell r="B199" t="str">
            <v>0050Y000002G2LXQA0</v>
          </cell>
          <cell r="C199" t="b">
            <v>0</v>
          </cell>
          <cell r="D199" t="str">
            <v>Quality Upgrading and Contract Enforcement in Uganda's Coffee Sector</v>
          </cell>
          <cell r="E199">
            <v>43523.476412037038</v>
          </cell>
          <cell r="F199" t="str">
            <v>0050Y000002G2LXQA0</v>
          </cell>
          <cell r="G199">
            <v>43609.998472222222</v>
          </cell>
          <cell r="H199" t="str">
            <v>0050Y000002G2VOQA0</v>
          </cell>
          <cell r="I199">
            <v>43609.998472222222</v>
          </cell>
          <cell r="K199">
            <v>43602.757847222223</v>
          </cell>
          <cell r="L199">
            <v>43602.757847222223</v>
          </cell>
          <cell r="N199" t="str">
            <v>-VUGA</v>
          </cell>
          <cell r="O199" t="str">
            <v>-43438</v>
          </cell>
          <cell r="S199" t="b">
            <v>0</v>
          </cell>
          <cell r="T199" t="str">
            <v>0031v0000202LsiAAE</v>
          </cell>
          <cell r="U199" t="str">
            <v>0031v0000202M1jAAE</v>
          </cell>
          <cell r="V199" t="str">
            <v>0031v0000202M1nAAE</v>
          </cell>
          <cell r="W199" t="str">
            <v>S18</v>
          </cell>
          <cell r="X199" t="b">
            <v>0</v>
          </cell>
          <cell r="Y199" t="str">
            <v>0031v0000202LizAAE</v>
          </cell>
          <cell r="AA199">
            <v>40000</v>
          </cell>
          <cell r="AB199">
            <v>43646</v>
          </cell>
          <cell r="AE199" t="str">
            <v>Quality Upgrading and Contract Enforcement in Uganda's Coffee Sector</v>
          </cell>
          <cell r="AF199" t="str">
            <v>CB</v>
          </cell>
          <cell r="AG199" t="str">
            <v>a1R1v00000AduMZEAZ</v>
          </cell>
          <cell r="AK199" t="str">
            <v>0031v0000202LKAAA2</v>
          </cell>
          <cell r="AL199" t="b">
            <v>0</v>
          </cell>
          <cell r="AM199" t="str">
            <v>Firms - Firm Capabilities</v>
          </cell>
          <cell r="AN199" t="str">
            <v>Firm Capabilities</v>
          </cell>
          <cell r="AP199">
            <v>39988.589999999997</v>
          </cell>
          <cell r="AQ199">
            <v>43646</v>
          </cell>
          <cell r="AS199" t="str">
            <v>Phase II</v>
          </cell>
          <cell r="AT199" t="str">
            <v>Agriculture</v>
          </cell>
          <cell r="AU199" t="str">
            <v>Firm Capabilities</v>
          </cell>
          <cell r="AV199" t="str">
            <v>Country Programme</v>
          </cell>
          <cell r="AW199" t="str">
            <v>Ongoing</v>
          </cell>
          <cell r="AY199" t="str">
            <v>There has been a growing interest in product quality upgradation in developing country markets and firms. For many low-income countries, improving the quality of agricultural commodity exports can help to increase incomes among producers, who are primarily smallholder farmers. In order to produce and export high quality output, firms require high quality inputs. However, input quality is hard to measure and contract over, especially where institutions are weak as in developing countries. This project will investigate quality issues in Uganda’s coffee value chain. We plan to first document the magnitude of the problem, and then investigate the mechanisms that are driving quality deterioration in the value chain. Preliminary field visits indicate that forward selling of coffee cherries by farmers to traders in reaction to lack of access to credit and un-enforceable contracts has destroyed the quality of coffee passing through the value chain. The result of this behaviour has meant that the price which farmers and exporters have received is substantially less than the potential price premium they could earn if quality was maintained. The project will seek to introduce innovative experimental interventions in the coffee value chain to mitigate the lack of access to credit, and confront the absence of contract enforcement.</v>
          </cell>
          <cell r="AZ199">
            <v>43411</v>
          </cell>
          <cell r="BA199" t="str">
            <v>a1P1v000003d3K7EAI</v>
          </cell>
          <cell r="BB199">
            <v>7</v>
          </cell>
          <cell r="BC199" t="str">
            <v>a1V1v0000036QUAEA2</v>
          </cell>
          <cell r="BD199">
            <v>43435</v>
          </cell>
          <cell r="BH199" t="b">
            <v>0</v>
          </cell>
          <cell r="BJ199">
            <v>27694</v>
          </cell>
          <cell r="BM199" t="str">
            <v>Country Project Proposal</v>
          </cell>
          <cell r="BN199" t="str">
            <v>0TO1v000000LVulGAG</v>
          </cell>
          <cell r="BO199">
            <v>1</v>
          </cell>
          <cell r="BP199" t="str">
            <v>0051v0000054bXkAAI</v>
          </cell>
          <cell r="BQ199" t="str">
            <v>DFID - Uganda</v>
          </cell>
          <cell r="BR199" t="str">
            <v>0011v000020m1FXAAY</v>
          </cell>
          <cell r="BS199" t="str">
            <v>Country Programme</v>
          </cell>
          <cell r="BT199" t="str">
            <v>DFID - Uganda</v>
          </cell>
          <cell r="BU199" t="str">
            <v>Department for International Development</v>
          </cell>
          <cell r="BV199" t="str">
            <v>VXX</v>
          </cell>
        </row>
        <row r="200">
          <cell r="A200" t="str">
            <v>43439</v>
          </cell>
          <cell r="B200" t="str">
            <v>0050Y000002G2LXQA0</v>
          </cell>
          <cell r="C200" t="b">
            <v>0</v>
          </cell>
          <cell r="D200" t="str">
            <v>Tax Capacity and State Accountability: Firm Owner and Taxpayer Responses to Info</v>
          </cell>
          <cell r="E200">
            <v>43534.638020833336</v>
          </cell>
          <cell r="F200" t="str">
            <v>0050Y000002G2LXQA0</v>
          </cell>
          <cell r="G200">
            <v>43609.998483796298</v>
          </cell>
          <cell r="H200" t="str">
            <v>0050Y000002G2VOQA0</v>
          </cell>
          <cell r="I200">
            <v>43609.998483796298</v>
          </cell>
          <cell r="K200">
            <v>43542.500428240739</v>
          </cell>
          <cell r="L200">
            <v>43542.500428240739</v>
          </cell>
          <cell r="N200" t="str">
            <v>-VUGA</v>
          </cell>
          <cell r="O200" t="str">
            <v>-43439</v>
          </cell>
          <cell r="S200" t="b">
            <v>0</v>
          </cell>
          <cell r="T200" t="str">
            <v>0031v0000202LfIAAU</v>
          </cell>
          <cell r="U200" t="str">
            <v>0031v0000202M1jAAE</v>
          </cell>
          <cell r="V200" t="str">
            <v>0031v0000202M1nAAE</v>
          </cell>
          <cell r="W200" t="str">
            <v>S18</v>
          </cell>
          <cell r="X200" t="b">
            <v>0</v>
          </cell>
          <cell r="Y200" t="str">
            <v>0031v0000202LizAAE</v>
          </cell>
          <cell r="AA200">
            <v>19675</v>
          </cell>
          <cell r="AB200">
            <v>43646</v>
          </cell>
          <cell r="AE200" t="str">
            <v>Tax Capacity and State Accountability: Firm Owner and Taxpayer Responses to Information</v>
          </cell>
          <cell r="AF200" t="str">
            <v>CB</v>
          </cell>
          <cell r="AG200" t="str">
            <v>a1R1v00000AduMZEAZ</v>
          </cell>
          <cell r="AK200" t="str">
            <v>0031v0000202LroAAE</v>
          </cell>
          <cell r="AL200" t="b">
            <v>0</v>
          </cell>
          <cell r="AM200" t="str">
            <v>State - State Capabilities</v>
          </cell>
          <cell r="AN200" t="str">
            <v>State Effectiveness</v>
          </cell>
          <cell r="AO200" t="str">
            <v>43439</v>
          </cell>
          <cell r="AP200">
            <v>19675</v>
          </cell>
          <cell r="AS200" t="str">
            <v>Phase II</v>
          </cell>
          <cell r="AT200" t="str">
            <v>Public Finance and Taxation</v>
          </cell>
          <cell r="AU200" t="str">
            <v>State Effectiveness</v>
          </cell>
          <cell r="AV200" t="str">
            <v>Country Programme</v>
          </cell>
          <cell r="AW200" t="str">
            <v>Prospective</v>
          </cell>
          <cell r="AY200" t="str">
            <v>Using Uganda&amp;#39;s Pay-As-You-Earn (PAYE)payroll tax, I experimentally compare messages across different mediums (text, email, radio) and content (information, social messaging, enforcement). These messages target small and medium sized firms, specifically reaching the employers who withhold and pay the tax. I thus compare efficacy of types and method of messaging in an experimental setting, building on previous work to produce a body of research to guide tax authorities in developing countries on how to increase compliance in settings with little third party information and little enforcement capacity.Crucially, I also compare the efficacy of each type of message across different types of firms, comparing non-filers to firms known to have compliance challenges and those who are believed to be compliant. This allows me to test the efficacy of messaging on both the extensive and intensive margins of tax payment.This often overlooked dimension is crucial for the development of effective taxation policies.
Last, I exploit the variation in intensity of tax-related contact from the state to explore the taxation-accountability link, combining this research with a phone survey which will allow me to how changing tax compliance affects firm owner and employee beliefs about the state and demand for services from the government. This aspect of the research will shed light on whether and how increasing the tax capacity of the state can lead to a citizen-led improvement in the quality of governance.I compare not only firms whose changes are on the intensive and extensive margin, but also the impact of the treatment on employers (who directly pay the tax) and employees (from whom it is withheld) to assess the taxation-accountability link holds under withholding.</v>
          </cell>
          <cell r="AZ200">
            <v>43411</v>
          </cell>
          <cell r="BA200" t="str">
            <v>a1P1v000003d3K7EAI</v>
          </cell>
          <cell r="BB200">
            <v>6</v>
          </cell>
          <cell r="BC200" t="str">
            <v>a1V1v0000036RaGEAU</v>
          </cell>
          <cell r="BD200">
            <v>43466</v>
          </cell>
          <cell r="BH200" t="b">
            <v>0</v>
          </cell>
          <cell r="BJ200">
            <v>0</v>
          </cell>
          <cell r="BM200" t="str">
            <v>Country Project Proposal</v>
          </cell>
          <cell r="BN200" t="str">
            <v>0TO1v000000LY7tGAG</v>
          </cell>
          <cell r="BO200">
            <v>1</v>
          </cell>
          <cell r="BP200" t="str">
            <v>0051v0000054bXkAAI</v>
          </cell>
          <cell r="BQ200" t="str">
            <v>DFID - Uganda</v>
          </cell>
          <cell r="BR200" t="str">
            <v>0011v000020m1FXAAY</v>
          </cell>
          <cell r="BS200" t="str">
            <v>Country Programme</v>
          </cell>
          <cell r="BT200" t="str">
            <v>DFID - Uganda</v>
          </cell>
          <cell r="BU200" t="str">
            <v>Department for International Development</v>
          </cell>
          <cell r="BV200" t="str">
            <v>VXX</v>
          </cell>
        </row>
        <row r="201">
          <cell r="A201" t="str">
            <v>43440</v>
          </cell>
          <cell r="B201" t="str">
            <v>0050Y000002G2LXQA0</v>
          </cell>
          <cell r="C201" t="b">
            <v>0</v>
          </cell>
          <cell r="D201" t="str">
            <v>Trade Shocks and Production Networks in Uganda</v>
          </cell>
          <cell r="E201">
            <v>43523.476412037038</v>
          </cell>
          <cell r="F201" t="str">
            <v>0050Y000002G2LXQA0</v>
          </cell>
          <cell r="G201">
            <v>43609.998472222222</v>
          </cell>
          <cell r="H201" t="str">
            <v>0050Y000002G2VOQA0</v>
          </cell>
          <cell r="I201">
            <v>43609.998472222222</v>
          </cell>
          <cell r="J201"/>
          <cell r="K201">
            <v>43527.703379629631</v>
          </cell>
          <cell r="L201">
            <v>43527.703379629631</v>
          </cell>
          <cell r="M201"/>
          <cell r="N201" t="str">
            <v>-VUGA</v>
          </cell>
          <cell r="O201" t="str">
            <v>-43440</v>
          </cell>
          <cell r="P201"/>
          <cell r="Q201"/>
          <cell r="R201"/>
          <cell r="S201" t="b">
            <v>0</v>
          </cell>
          <cell r="T201" t="str">
            <v>0031v0000202LyrAAE</v>
          </cell>
          <cell r="U201" t="str">
            <v>0031v0000202M1jAAE</v>
          </cell>
          <cell r="V201" t="str">
            <v>0031v0000202M1nAAE</v>
          </cell>
          <cell r="W201" t="str">
            <v>S18</v>
          </cell>
          <cell r="X201" t="b">
            <v>0</v>
          </cell>
          <cell r="Y201" t="str">
            <v>0031v0000202LizAAE</v>
          </cell>
          <cell r="Z201"/>
          <cell r="AA201">
            <v>35000</v>
          </cell>
          <cell r="AB201">
            <v>43646</v>
          </cell>
          <cell r="AC201"/>
          <cell r="AD201"/>
          <cell r="AE201" t="str">
            <v>Trade Shocks and Production Networks in Uganda</v>
          </cell>
          <cell r="AF201" t="str">
            <v>CB</v>
          </cell>
          <cell r="AG201" t="str">
            <v>a1R1v00000AduMZEAZ</v>
          </cell>
          <cell r="AH201"/>
          <cell r="AI201"/>
          <cell r="AJ201"/>
          <cell r="AK201" t="str">
            <v>0031v0000202LdHAAU</v>
          </cell>
          <cell r="AL201" t="b">
            <v>0</v>
          </cell>
          <cell r="AM201" t="str">
            <v>Firms - Firm Capabilities</v>
          </cell>
          <cell r="AN201" t="str">
            <v>Firm Capabilities</v>
          </cell>
          <cell r="AO201"/>
          <cell r="AP201">
            <v>34925.5</v>
          </cell>
          <cell r="AQ201">
            <v>43646</v>
          </cell>
          <cell r="AR201"/>
          <cell r="AS201" t="str">
            <v>Phase II</v>
          </cell>
          <cell r="AT201" t="str">
            <v>Trade and Investment</v>
          </cell>
          <cell r="AU201" t="str">
            <v>Firm Capabilities</v>
          </cell>
          <cell r="AV201" t="str">
            <v>Country Programme</v>
          </cell>
          <cell r="AW201" t="str">
            <v>Ongoing</v>
          </cell>
          <cell r="AX201"/>
          <cell r="AY201" t="str">
            <v>1. Recent research has shown that micro-level fluctuations in economic activity can have large consequences at the aggregate level, being an important determinant of GDP movements (Acemoglu et al. 2012, 2017). Learning about the interaction between firms with their input suppliers and their clients is therefore crucial to understand the process of economic growth in the medium and long run. In this project, we study how shocks propagate through production networks in a developing country, Uganda. To do so, we use transaction-level data from value-added tax (VAT) returns, combined with detailed data on imports and exports from Customs and other firm characteristics from corporate tax returns. This is part of a long-run research collaboration with the Uganda Revenue Authority (URA).</v>
          </cell>
          <cell r="AZ201">
            <v>43411</v>
          </cell>
          <cell r="BA201" t="str">
            <v>a1P1v000003d3K7EAI</v>
          </cell>
          <cell r="BB201">
            <v>9</v>
          </cell>
          <cell r="BC201" t="str">
            <v>a1V1v0000036QUBEA2</v>
          </cell>
          <cell r="BD201">
            <v>43374</v>
          </cell>
          <cell r="BE201"/>
          <cell r="BF201"/>
          <cell r="BG201"/>
          <cell r="BH201" t="b">
            <v>0</v>
          </cell>
          <cell r="BI201"/>
          <cell r="BJ201">
            <v>27941</v>
          </cell>
          <cell r="BK201"/>
          <cell r="BL201"/>
          <cell r="BM201" t="str">
            <v>Country Project Proposal</v>
          </cell>
          <cell r="BN201" t="str">
            <v>0TO1v000000LVumGAG</v>
          </cell>
          <cell r="BO201">
            <v>1</v>
          </cell>
          <cell r="BP201" t="str">
            <v>0051v0000054bXkAAI</v>
          </cell>
          <cell r="BQ201" t="str">
            <v>DFID - Uganda</v>
          </cell>
          <cell r="BR201" t="str">
            <v>0011v000020m1FXAAY</v>
          </cell>
          <cell r="BS201" t="str">
            <v>Country Programme</v>
          </cell>
          <cell r="BT201" t="str">
            <v>DFID - Uganda</v>
          </cell>
          <cell r="BU201" t="str">
            <v>Department for International Development</v>
          </cell>
          <cell r="BV201" t="str">
            <v>VXX</v>
          </cell>
          <cell r="BW201"/>
          <cell r="BX201"/>
          <cell r="BY201"/>
          <cell r="BZ201"/>
          <cell r="CA201"/>
          <cell r="CB201"/>
          <cell r="CC201"/>
          <cell r="CD201"/>
          <cell r="CE201"/>
          <cell r="CF201"/>
          <cell r="CG201"/>
          <cell r="CH201"/>
          <cell r="CI201"/>
          <cell r="CJ201"/>
        </row>
        <row r="202">
          <cell r="A202" t="str">
            <v>43441</v>
          </cell>
          <cell r="B202" t="str">
            <v>0050Y000002G2LXQA0</v>
          </cell>
          <cell r="C202" t="b">
            <v>0</v>
          </cell>
          <cell r="D202" t="str">
            <v>Understanding Non-Tariff Barriers and Regional Integration in the East African C</v>
          </cell>
          <cell r="E202">
            <v>43523.476412037038</v>
          </cell>
          <cell r="F202" t="str">
            <v>0050Y000002G2LXQA0</v>
          </cell>
          <cell r="G202">
            <v>43609.998472222222</v>
          </cell>
          <cell r="H202" t="str">
            <v>0050Y000002G2VOQA0</v>
          </cell>
          <cell r="I202">
            <v>43609.998472222222</v>
          </cell>
          <cell r="J202"/>
          <cell r="K202">
            <v>43527.703379629631</v>
          </cell>
          <cell r="L202">
            <v>43527.703379629631</v>
          </cell>
          <cell r="M202"/>
          <cell r="N202" t="str">
            <v>-VUGA</v>
          </cell>
          <cell r="O202" t="str">
            <v>-43441</v>
          </cell>
          <cell r="P202"/>
          <cell r="Q202"/>
          <cell r="R202"/>
          <cell r="S202" t="b">
            <v>0</v>
          </cell>
          <cell r="T202" t="str">
            <v>0031v0000202LyrAAE</v>
          </cell>
          <cell r="U202" t="str">
            <v>0031v0000202M1jAAE</v>
          </cell>
          <cell r="V202" t="str">
            <v>0031v0000202M1nAAE</v>
          </cell>
          <cell r="W202" t="str">
            <v>S18</v>
          </cell>
          <cell r="X202" t="b">
            <v>0</v>
          </cell>
          <cell r="Y202" t="str">
            <v>0031v0000202LizAAE</v>
          </cell>
          <cell r="Z202"/>
          <cell r="AA202">
            <v>39997</v>
          </cell>
          <cell r="AB202">
            <v>43646</v>
          </cell>
          <cell r="AC202"/>
          <cell r="AD202"/>
          <cell r="AE202" t="str">
            <v>Understanding Non-Tariff Barriers and Regional Integration in the East African Community</v>
          </cell>
          <cell r="AF202" t="str">
            <v>CB</v>
          </cell>
          <cell r="AG202" t="str">
            <v>a1R1v00000AduMZEAZ</v>
          </cell>
          <cell r="AH202"/>
          <cell r="AI202"/>
          <cell r="AJ202"/>
          <cell r="AK202" t="str">
            <v>0031v0000202LUfAAM</v>
          </cell>
          <cell r="AL202" t="b">
            <v>0</v>
          </cell>
          <cell r="AM202" t="str">
            <v>Firms - Firm Capabilities</v>
          </cell>
          <cell r="AN202" t="str">
            <v>Firm Capabilities</v>
          </cell>
          <cell r="AO202"/>
          <cell r="AP202">
            <v>39997.43</v>
          </cell>
          <cell r="AQ202">
            <v>43646</v>
          </cell>
          <cell r="AR202"/>
          <cell r="AS202" t="str">
            <v>Phase II</v>
          </cell>
          <cell r="AT202" t="str">
            <v>Trade and Investment</v>
          </cell>
          <cell r="AU202" t="str">
            <v>Firm Capabilities</v>
          </cell>
          <cell r="AV202" t="str">
            <v>Country Programme</v>
          </cell>
          <cell r="AW202" t="str">
            <v>Ongoing</v>
          </cell>
          <cell r="AX202"/>
          <cell r="AY202" t="str">
            <v>This study will investigate trade and regional integration within the East African Community, with a particular focus on agricultural goods traded between Kenya and Uganda. We will explore how non-tariff barriers affect the flow of goods, prices on both sides of the border, and the ability of firms of different sizes to engage in trade.  
We intend to study how recent changes in trade policy within the EAC have influenced intra-regional flows and market structure both at and away from the border. These changes include the introduction of the common market, one stop border posts, and the single-window policy.   We will explore the impact of these reforms on the number and type of traders engaged in cross-border trade, as well their impact on domestic market outcomes such as volumes, prices, and mark-ups charged in domestic agricultural markets at varying distance to the border.</v>
          </cell>
          <cell r="AZ202">
            <v>43411</v>
          </cell>
          <cell r="BA202" t="str">
            <v>a1P1v000003d3K7EAI</v>
          </cell>
          <cell r="BB202">
            <v>8</v>
          </cell>
          <cell r="BC202" t="str">
            <v>a1V1v0000036QUCEA2</v>
          </cell>
          <cell r="BD202">
            <v>43388</v>
          </cell>
          <cell r="BE202"/>
          <cell r="BF202"/>
          <cell r="BG202"/>
          <cell r="BH202" t="b">
            <v>0</v>
          </cell>
          <cell r="BI202"/>
          <cell r="BJ202">
            <v>32000</v>
          </cell>
          <cell r="BK202"/>
          <cell r="BL202"/>
          <cell r="BM202" t="str">
            <v>Country Project Proposal</v>
          </cell>
          <cell r="BN202" t="str">
            <v>0TO1v000000LVunGAG</v>
          </cell>
          <cell r="BO202">
            <v>1</v>
          </cell>
          <cell r="BP202" t="str">
            <v>0051v0000054bXkAAI</v>
          </cell>
          <cell r="BQ202" t="str">
            <v>DFID - Uganda</v>
          </cell>
          <cell r="BR202" t="str">
            <v>0011v000020m1FXAAY</v>
          </cell>
          <cell r="BS202" t="str">
            <v>Country Programme</v>
          </cell>
          <cell r="BT202" t="str">
            <v>DFID - Uganda</v>
          </cell>
          <cell r="BU202" t="str">
            <v>Department for International Development</v>
          </cell>
          <cell r="BV202" t="str">
            <v>VXX</v>
          </cell>
          <cell r="BW202"/>
          <cell r="BX202"/>
          <cell r="BY202"/>
          <cell r="BZ202"/>
          <cell r="CA202"/>
          <cell r="CB202"/>
          <cell r="CC202"/>
          <cell r="CD202"/>
          <cell r="CE202"/>
          <cell r="CF202"/>
          <cell r="CG202"/>
          <cell r="CH202"/>
          <cell r="CI202"/>
          <cell r="CJ202"/>
        </row>
        <row r="203">
          <cell r="A203" t="str">
            <v>43442</v>
          </cell>
          <cell r="B203" t="str">
            <v>0050Y000002G2LXQA0</v>
          </cell>
          <cell r="C203" t="b">
            <v>0</v>
          </cell>
          <cell r="D203" t="str">
            <v>Scoping Visit for “Quality Upgrading and Contract Enforcement in Uganda’s Coffee</v>
          </cell>
          <cell r="E203">
            <v>43523.476493055554</v>
          </cell>
          <cell r="F203" t="str">
            <v>0050Y000002G2LXQA0</v>
          </cell>
          <cell r="G203">
            <v>43609.998472222222</v>
          </cell>
          <cell r="H203" t="str">
            <v>0050Y000002G2VOQA0</v>
          </cell>
          <cell r="I203">
            <v>43609.998472222222</v>
          </cell>
          <cell r="K203">
            <v>43585.377766203703</v>
          </cell>
          <cell r="L203">
            <v>43585.377766203703</v>
          </cell>
          <cell r="N203" t="str">
            <v>-VUGA</v>
          </cell>
          <cell r="O203" t="str">
            <v>-43442</v>
          </cell>
          <cell r="S203" t="b">
            <v>0</v>
          </cell>
          <cell r="T203" t="str">
            <v>0031v0000202LsiAAE</v>
          </cell>
          <cell r="U203" t="str">
            <v>0031v0000202M1jAAE</v>
          </cell>
          <cell r="V203" t="str">
            <v>0031v0000202M1nAAE</v>
          </cell>
          <cell r="X203" t="b">
            <v>0</v>
          </cell>
          <cell r="Y203" t="str">
            <v>0031v0000202LizAAE</v>
          </cell>
          <cell r="AA203">
            <v>2915</v>
          </cell>
          <cell r="AB203">
            <v>43404</v>
          </cell>
          <cell r="AE203" t="str">
            <v>Scoping Visit for “Quality Upgrading and Contract Enforcement in Uganda’s Coffee Sector”</v>
          </cell>
          <cell r="AF203" t="str">
            <v>SPF</v>
          </cell>
          <cell r="AG203" t="str">
            <v>a1R1v00000AduMZEAZ</v>
          </cell>
          <cell r="AK203" t="str">
            <v>0031v0000202LKAAA2</v>
          </cell>
          <cell r="AL203" t="b">
            <v>0</v>
          </cell>
          <cell r="AM203" t="str">
            <v>Firms - Firm Capabilities</v>
          </cell>
          <cell r="AN203" t="str">
            <v>Firm Capabilities</v>
          </cell>
          <cell r="AP203">
            <v>2914.58</v>
          </cell>
          <cell r="AQ203">
            <v>43404</v>
          </cell>
          <cell r="AS203" t="str">
            <v>Phase II</v>
          </cell>
          <cell r="AT203" t="str">
            <v>Agriculture</v>
          </cell>
          <cell r="AU203" t="str">
            <v>Firm Capabilities</v>
          </cell>
          <cell r="AV203" t="str">
            <v>Country Programme</v>
          </cell>
          <cell r="AW203" t="str">
            <v>Ongoing</v>
          </cell>
          <cell r="AY203" t="str">
            <v>A scoping visit, linked to the workshop 43429 on opportunities for the development of Uganda’s Arabica coffee value chain, and the related IGC Project 43410 (‘Understanding Constraints to Value Addition in Uganda’s Coffee Sector’). By means of a scoping visit, the researchers seek to take a deep-dive into the issues and talk to relevant stakeholders across the supply chain. This will include interviews with farmers, traders, exporters, development partners and government officials to establish whether and how the suggested quality trials (or related interventions) may be piloted and evaluated. The visit will conclude with a presentation to the senior management of the Uganda Coffee Development Authority to ensure government buy-in and agree on the way forward.</v>
          </cell>
          <cell r="AZ203">
            <v>43381</v>
          </cell>
          <cell r="BA203" t="str">
            <v>a1P1v000003d3K7EAI</v>
          </cell>
          <cell r="BB203">
            <v>4</v>
          </cell>
          <cell r="BC203" t="str">
            <v>a1V1v0000036QUYEA2</v>
          </cell>
          <cell r="BD203">
            <v>43289</v>
          </cell>
          <cell r="BH203" t="b">
            <v>0</v>
          </cell>
          <cell r="BJ203">
            <v>2734.76</v>
          </cell>
          <cell r="BM203" t="str">
            <v>Small Projects Facility</v>
          </cell>
          <cell r="BN203"/>
          <cell r="BO203">
            <v>1</v>
          </cell>
          <cell r="BP203" t="str">
            <v>0051v0000054bXkAAI</v>
          </cell>
          <cell r="BQ203" t="str">
            <v>DFID - Uganda</v>
          </cell>
          <cell r="BR203" t="str">
            <v>0011v000020m1FXAAY</v>
          </cell>
          <cell r="BS203" t="str">
            <v>Country Programme</v>
          </cell>
          <cell r="BT203" t="str">
            <v>DFID - Uganda</v>
          </cell>
          <cell r="BU203" t="str">
            <v>Department for International Development</v>
          </cell>
          <cell r="BV203" t="str">
            <v>VXX</v>
          </cell>
        </row>
        <row r="204">
          <cell r="A204" t="str">
            <v>43443</v>
          </cell>
          <cell r="B204" t="str">
            <v>0050Y000002G2LXQA0</v>
          </cell>
          <cell r="C204" t="b">
            <v>0</v>
          </cell>
          <cell r="D204" t="str">
            <v>Developing Kampala’s Citizen Charter: Citizen Deliberation and Bureaucratic Resp</v>
          </cell>
          <cell r="E204">
            <v>43523.476493055554</v>
          </cell>
          <cell r="F204" t="str">
            <v>0050Y000002G2LXQA0</v>
          </cell>
          <cell r="G204">
            <v>43609.998472222222</v>
          </cell>
          <cell r="H204" t="str">
            <v>0050Y000002G2VOQA0</v>
          </cell>
          <cell r="I204">
            <v>43609.998472222222</v>
          </cell>
          <cell r="K204">
            <v>43581.38994212963</v>
          </cell>
          <cell r="L204">
            <v>43581.38994212963</v>
          </cell>
          <cell r="N204" t="str">
            <v>-VUGA</v>
          </cell>
          <cell r="O204" t="str">
            <v>-43443</v>
          </cell>
          <cell r="S204" t="b">
            <v>0</v>
          </cell>
          <cell r="T204" t="str">
            <v>0031v0000202LsiAAE</v>
          </cell>
          <cell r="U204" t="str">
            <v>0031v0000202M1jAAE</v>
          </cell>
          <cell r="V204" t="str">
            <v>0031v0000202M1nAAE</v>
          </cell>
          <cell r="X204" t="b">
            <v>0</v>
          </cell>
          <cell r="Y204" t="str">
            <v>0031v0000202LizAAE</v>
          </cell>
          <cell r="AA204">
            <v>19989</v>
          </cell>
          <cell r="AB204">
            <v>43646</v>
          </cell>
          <cell r="AE204" t="str">
            <v>Developing Kampala’s Citizen Charter: Citizen Deliberation and Bureaucratic Responsiveness in Service Provision</v>
          </cell>
          <cell r="AF204" t="str">
            <v>SPF</v>
          </cell>
          <cell r="AG204" t="str">
            <v>a1R1v00000AduMZEAZ</v>
          </cell>
          <cell r="AK204" t="str">
            <v>0031v0000202LanAAE</v>
          </cell>
          <cell r="AL204" t="b">
            <v>0</v>
          </cell>
          <cell r="AM204" t="str">
            <v>Cities</v>
          </cell>
          <cell r="AN204" t="str">
            <v>Cities</v>
          </cell>
          <cell r="AP204">
            <v>19989.43</v>
          </cell>
          <cell r="AQ204">
            <v>43646</v>
          </cell>
          <cell r="AS204" t="str">
            <v>Phase II</v>
          </cell>
          <cell r="AT204" t="str">
            <v>Financing and Governing Cities</v>
          </cell>
          <cell r="AU204" t="str">
            <v>Cities</v>
          </cell>
          <cell r="AV204" t="str">
            <v>Country Programme</v>
          </cell>
          <cell r="AW204" t="str">
            <v>Ongoing</v>
          </cell>
          <cell r="AY204" t="str">
            <v>The goal of the project is to strengthen accountability mechanisms at Kampala Capital City Authority (KCCA) via the creation of a new Citizens’ Charter for the KCCA. The Charter is intended to spell out the core parameters of the process of service provision in the city, and establish these as yardsticks by which citizens can assess bureaucratic performance. The output of the project, based on the data collected from two waves of a service satisfaction survey, as well as from citizen consultative meetings, will be a report advising KCCA on the Charter specifications</v>
          </cell>
          <cell r="AZ204">
            <v>1</v>
          </cell>
          <cell r="BA204" t="str">
            <v>a1P1v000003d3K7EAI</v>
          </cell>
          <cell r="BB204">
            <v>9</v>
          </cell>
          <cell r="BC204" t="str">
            <v>a1V1v0000036QUZEA2</v>
          </cell>
          <cell r="BD204">
            <v>43374</v>
          </cell>
          <cell r="BH204" t="b">
            <v>0</v>
          </cell>
          <cell r="BJ204">
            <v>15991</v>
          </cell>
          <cell r="BM204" t="str">
            <v>Small Projects Facility</v>
          </cell>
          <cell r="BN204" t="str">
            <v>0TO1v000000LVuoGAG</v>
          </cell>
          <cell r="BO204">
            <v>1</v>
          </cell>
          <cell r="BP204" t="str">
            <v>0051v0000054bXkAAI</v>
          </cell>
          <cell r="BQ204" t="str">
            <v>DFID - Uganda</v>
          </cell>
          <cell r="BR204" t="str">
            <v>0011v000020m1FXAAY</v>
          </cell>
          <cell r="BS204" t="str">
            <v>Country Programme</v>
          </cell>
          <cell r="BT204" t="str">
            <v>DFID - Uganda</v>
          </cell>
          <cell r="BU204" t="str">
            <v>Department for International Development</v>
          </cell>
          <cell r="BV204" t="str">
            <v>VXX</v>
          </cell>
        </row>
        <row r="205">
          <cell r="A205" t="str">
            <v>43445</v>
          </cell>
          <cell r="B205" t="str">
            <v>0050Y000002G2LXQA0</v>
          </cell>
          <cell r="C205" t="b">
            <v>0</v>
          </cell>
          <cell r="D205" t="str">
            <v>Refugees and the Choice between Cities and Settlements: Evidence from Uganda</v>
          </cell>
          <cell r="E205">
            <v>43523.476493055554</v>
          </cell>
          <cell r="F205" t="str">
            <v>0050Y000002G2LXQA0</v>
          </cell>
          <cell r="G205">
            <v>43609.998472222222</v>
          </cell>
          <cell r="H205" t="str">
            <v>0050Y000002G2VOQA0</v>
          </cell>
          <cell r="I205">
            <v>43609.998472222222</v>
          </cell>
          <cell r="K205">
            <v>43527.703379629631</v>
          </cell>
          <cell r="L205">
            <v>43527.703379629631</v>
          </cell>
          <cell r="N205" t="str">
            <v>-VUGA</v>
          </cell>
          <cell r="O205" t="str">
            <v>-43445</v>
          </cell>
          <cell r="S205" t="b">
            <v>0</v>
          </cell>
          <cell r="T205" t="str">
            <v>0031v0000202LsiAAE</v>
          </cell>
          <cell r="U205" t="str">
            <v>0031v0000202M1jAAE</v>
          </cell>
          <cell r="V205" t="str">
            <v>0031v0000202M1nAAE</v>
          </cell>
          <cell r="X205" t="b">
            <v>0</v>
          </cell>
          <cell r="Y205" t="str">
            <v>0031v0000202LizAAE</v>
          </cell>
          <cell r="AA205">
            <v>19971</v>
          </cell>
          <cell r="AB205">
            <v>43646</v>
          </cell>
          <cell r="AE205" t="str">
            <v>Refugees and the Choice between Cities and Settlements: Evidence from Uganda</v>
          </cell>
          <cell r="AF205" t="str">
            <v>SPF</v>
          </cell>
          <cell r="AG205" t="str">
            <v>a1R1v00000AduMZEAZ</v>
          </cell>
          <cell r="AK205" t="str">
            <v>0031v0000202LSjAAM</v>
          </cell>
          <cell r="AL205" t="b">
            <v>0</v>
          </cell>
          <cell r="AM205" t="str">
            <v>Cities</v>
          </cell>
          <cell r="AN205" t="str">
            <v>Cities</v>
          </cell>
          <cell r="AP205">
            <v>19970.900000000001</v>
          </cell>
          <cell r="AQ205">
            <v>43646</v>
          </cell>
          <cell r="AS205" t="str">
            <v>Phase II</v>
          </cell>
          <cell r="AT205" t="str">
            <v>Infrastructure,Transportation &amp; Service Provision</v>
          </cell>
          <cell r="AU205" t="str">
            <v>Cities</v>
          </cell>
          <cell r="AV205" t="str">
            <v>Country Programme</v>
          </cell>
          <cell r="AW205" t="str">
            <v>Ongoing</v>
          </cell>
          <cell r="AZ205">
            <v>43445</v>
          </cell>
          <cell r="BA205" t="str">
            <v>a1P1v000003d3K7EAI</v>
          </cell>
          <cell r="BB205">
            <v>5</v>
          </cell>
          <cell r="BC205" t="str">
            <v>a1V1v0000036QUaEAM</v>
          </cell>
          <cell r="BD205">
            <v>43497</v>
          </cell>
          <cell r="BH205" t="b">
            <v>0</v>
          </cell>
          <cell r="BJ205">
            <v>0</v>
          </cell>
          <cell r="BM205" t="str">
            <v>Small Projects Facility</v>
          </cell>
          <cell r="BN205" t="str">
            <v>0TO1v000000LVupGAG</v>
          </cell>
          <cell r="BO205">
            <v>1</v>
          </cell>
          <cell r="BP205" t="str">
            <v>0051v0000054bXkAAI</v>
          </cell>
          <cell r="BQ205" t="str">
            <v>DFID - Uganda</v>
          </cell>
          <cell r="BR205" t="str">
            <v>0011v000020m1FXAAY</v>
          </cell>
          <cell r="BS205" t="str">
            <v>Country Programme</v>
          </cell>
          <cell r="BT205" t="str">
            <v>DFID - Uganda</v>
          </cell>
          <cell r="BU205" t="str">
            <v>Department for International Development</v>
          </cell>
          <cell r="BV205" t="str">
            <v>VXX</v>
          </cell>
        </row>
        <row r="206">
          <cell r="A206" t="str">
            <v>43446</v>
          </cell>
          <cell r="B206" t="str">
            <v>0050Y000002G2LXQA0</v>
          </cell>
          <cell r="C206" t="b">
            <v>0</v>
          </cell>
          <cell r="D206" t="str">
            <v>Peer Review III</v>
          </cell>
          <cell r="E206">
            <v>43525.475648148145</v>
          </cell>
          <cell r="F206" t="str">
            <v>0050Y000002G2LXQA0</v>
          </cell>
          <cell r="G206">
            <v>43609.998483796298</v>
          </cell>
          <cell r="H206" t="str">
            <v>0050Y000002G2VOQA0</v>
          </cell>
          <cell r="I206">
            <v>43609.998483796298</v>
          </cell>
          <cell r="N206" t="str">
            <v>-VUGA</v>
          </cell>
          <cell r="O206" t="str">
            <v>-43446</v>
          </cell>
          <cell r="S206" t="b">
            <v>0</v>
          </cell>
          <cell r="T206" t="str">
            <v>0031v0000202LyrAAE</v>
          </cell>
          <cell r="U206" t="str">
            <v>0031v0000202M1jAAE</v>
          </cell>
          <cell r="V206" t="str">
            <v>0031v0000202M1nAAE</v>
          </cell>
          <cell r="X206" t="b">
            <v>0</v>
          </cell>
          <cell r="Y206" t="str">
            <v>0031v0000202LizAAE</v>
          </cell>
          <cell r="AA206">
            <v>500</v>
          </cell>
          <cell r="AB206">
            <v>43482</v>
          </cell>
          <cell r="AE206" t="str">
            <v>Peer Review III</v>
          </cell>
          <cell r="AF206" t="str">
            <v>SPF</v>
          </cell>
          <cell r="AG206" t="str">
            <v>a1R1v00000AduMZEAZ</v>
          </cell>
          <cell r="AK206" t="str">
            <v>0031v0000202LNDAA2</v>
          </cell>
          <cell r="AL206" t="b">
            <v>0</v>
          </cell>
          <cell r="AM206" t="str">
            <v>Firms - Firm Capabilities</v>
          </cell>
          <cell r="AN206" t="str">
            <v>Firm Capabilities</v>
          </cell>
          <cell r="AO206" t="str">
            <v>43446</v>
          </cell>
          <cell r="AP206">
            <v>500</v>
          </cell>
          <cell r="AS206" t="str">
            <v>Phase II</v>
          </cell>
          <cell r="AT206" t="str">
            <v>Trade and Investment</v>
          </cell>
          <cell r="AU206" t="str">
            <v>Firm Capabilities</v>
          </cell>
          <cell r="AV206" t="str">
            <v>Country Programme</v>
          </cell>
          <cell r="AW206" t="str">
            <v>Ongoing</v>
          </cell>
          <cell r="AZ206">
            <v>1</v>
          </cell>
          <cell r="BA206" t="str">
            <v>a1P1v000003d3K7EAI</v>
          </cell>
          <cell r="BB206">
            <v>0</v>
          </cell>
          <cell r="BC206" t="str">
            <v>a1V1v0000036QgGEAU</v>
          </cell>
          <cell r="BD206">
            <v>43482</v>
          </cell>
          <cell r="BH206" t="b">
            <v>0</v>
          </cell>
          <cell r="BJ206">
            <v>0</v>
          </cell>
          <cell r="BM206" t="str">
            <v>Small Projects Facility</v>
          </cell>
          <cell r="BN206" t="str">
            <v>0TO1v000000LVuqGAG</v>
          </cell>
          <cell r="BO206">
            <v>1</v>
          </cell>
          <cell r="BP206" t="str">
            <v>0051v0000054bXkAAI</v>
          </cell>
          <cell r="BQ206" t="str">
            <v>DFID - Uganda</v>
          </cell>
          <cell r="BR206" t="str">
            <v>0011v000020m1FXAAY</v>
          </cell>
          <cell r="BS206" t="str">
            <v>Country Programme</v>
          </cell>
          <cell r="BT206" t="str">
            <v>DFID - Uganda</v>
          </cell>
          <cell r="BU206" t="str">
            <v>Department for International Development</v>
          </cell>
          <cell r="BV206" t="str">
            <v>VXX</v>
          </cell>
        </row>
        <row r="207">
          <cell r="A207" t="str">
            <v>43447</v>
          </cell>
          <cell r="B207" t="str">
            <v>0050Y000002G2LXQA0</v>
          </cell>
          <cell r="C207" t="b">
            <v>0</v>
          </cell>
          <cell r="D207" t="str">
            <v>Job Creation Ecosystems in African Secondary Cities: A Study of Uganda</v>
          </cell>
          <cell r="E207">
            <v>43525.457928240743</v>
          </cell>
          <cell r="F207" t="str">
            <v>0050Y000002G2LXQA0</v>
          </cell>
          <cell r="G207">
            <v>43609.998483796298</v>
          </cell>
          <cell r="H207" t="str">
            <v>0050Y000002G2VOQA0</v>
          </cell>
          <cell r="I207">
            <v>43609.998483796298</v>
          </cell>
          <cell r="J207">
            <v>43585</v>
          </cell>
          <cell r="K207">
            <v>43581.600266203706</v>
          </cell>
          <cell r="L207">
            <v>43581.600266203706</v>
          </cell>
          <cell r="N207" t="str">
            <v>-VUGA</v>
          </cell>
          <cell r="O207" t="str">
            <v>-43447</v>
          </cell>
          <cell r="S207" t="b">
            <v>0</v>
          </cell>
          <cell r="T207" t="str">
            <v>0031v0000202LsiAAE</v>
          </cell>
          <cell r="U207" t="str">
            <v>0031v0000202M1jAAE</v>
          </cell>
          <cell r="V207" t="str">
            <v>0031v0000202M1nAAE</v>
          </cell>
          <cell r="X207" t="b">
            <v>0</v>
          </cell>
          <cell r="Y207" t="str">
            <v>0031v0000202LizAAE</v>
          </cell>
          <cell r="AA207">
            <v>19938</v>
          </cell>
          <cell r="AB207">
            <v>43646</v>
          </cell>
          <cell r="AE207" t="str">
            <v>Job Creation Ecosystems in African Secondary Cities: A Study of Uganda</v>
          </cell>
          <cell r="AF207" t="str">
            <v>SPF</v>
          </cell>
          <cell r="AG207" t="str">
            <v>a1R1v00000AduMZEAZ</v>
          </cell>
          <cell r="AK207" t="str">
            <v>0031v0000202LU2AAM</v>
          </cell>
          <cell r="AL207" t="b">
            <v>0</v>
          </cell>
          <cell r="AM207" t="str">
            <v>Cities</v>
          </cell>
          <cell r="AN207" t="str">
            <v>Cities</v>
          </cell>
          <cell r="AO207" t="str">
            <v>43447</v>
          </cell>
          <cell r="AP207">
            <v>19938</v>
          </cell>
          <cell r="AS207" t="str">
            <v>Phase II</v>
          </cell>
          <cell r="AT207" t="str">
            <v>Other</v>
          </cell>
          <cell r="AU207" t="str">
            <v>Cities</v>
          </cell>
          <cell r="AV207" t="str">
            <v>Country Programme</v>
          </cell>
          <cell r="AW207" t="str">
            <v>Ongoing</v>
          </cell>
          <cell r="AZ207">
            <v>43496</v>
          </cell>
          <cell r="BA207" t="str">
            <v>a1P1v000003d3K7EAI</v>
          </cell>
          <cell r="BB207">
            <v>5</v>
          </cell>
          <cell r="BC207" t="str">
            <v>a1V1v0000036QfrEAE</v>
          </cell>
          <cell r="BD207">
            <v>43497</v>
          </cell>
          <cell r="BH207" t="b">
            <v>0</v>
          </cell>
          <cell r="BJ207">
            <v>4985</v>
          </cell>
          <cell r="BM207" t="str">
            <v>Small Projects Facility</v>
          </cell>
          <cell r="BN207"/>
          <cell r="BO207">
            <v>1</v>
          </cell>
          <cell r="BP207" t="str">
            <v>0051v0000054bXkAAI</v>
          </cell>
          <cell r="BQ207" t="str">
            <v>DFID - Uganda</v>
          </cell>
          <cell r="BR207" t="str">
            <v>0011v000020m1FXAAY</v>
          </cell>
          <cell r="BS207" t="str">
            <v>Country Programme</v>
          </cell>
          <cell r="BT207" t="str">
            <v>DFID - Uganda</v>
          </cell>
          <cell r="BU207" t="str">
            <v>Department for International Development</v>
          </cell>
          <cell r="BV207" t="str">
            <v>VXX</v>
          </cell>
        </row>
        <row r="208">
          <cell r="A208" t="str">
            <v>43448</v>
          </cell>
          <cell r="B208" t="str">
            <v>0050Y000002G2LXQA0</v>
          </cell>
          <cell r="C208" t="b">
            <v>0</v>
          </cell>
          <cell r="D208" t="str">
            <v>Valuation models for property tax in Kampala, Uganda</v>
          </cell>
          <cell r="E208">
            <v>43525.457928240743</v>
          </cell>
          <cell r="F208" t="str">
            <v>0050Y000002G2LXQA0</v>
          </cell>
          <cell r="G208">
            <v>43609.998483796298</v>
          </cell>
          <cell r="H208" t="str">
            <v>0050Y000002G2VOQA0</v>
          </cell>
          <cell r="I208">
            <v>43609.998483796298</v>
          </cell>
          <cell r="N208" t="str">
            <v>-VUGA</v>
          </cell>
          <cell r="O208" t="str">
            <v>-43448</v>
          </cell>
          <cell r="S208" t="b">
            <v>0</v>
          </cell>
          <cell r="T208" t="str">
            <v>0031v0000202LsiAAE</v>
          </cell>
          <cell r="U208" t="str">
            <v>0031v0000202M1jAAE</v>
          </cell>
          <cell r="V208" t="str">
            <v>0031v0000202M1nAAE</v>
          </cell>
          <cell r="X208" t="b">
            <v>0</v>
          </cell>
          <cell r="Y208" t="str">
            <v>0031v0000202LizAAE</v>
          </cell>
          <cell r="AA208">
            <v>4852</v>
          </cell>
          <cell r="AB208">
            <v>43646</v>
          </cell>
          <cell r="AE208" t="str">
            <v>Valuation models for property tax in Kampala, Uganda</v>
          </cell>
          <cell r="AF208" t="str">
            <v>SPF</v>
          </cell>
          <cell r="AG208" t="str">
            <v>a1R1v00000AduMZEAZ</v>
          </cell>
          <cell r="AK208" t="str">
            <v>0031v0000202tsNAAQ</v>
          </cell>
          <cell r="AL208" t="b">
            <v>0</v>
          </cell>
          <cell r="AM208" t="str">
            <v>Cities</v>
          </cell>
          <cell r="AN208" t="str">
            <v>Cities</v>
          </cell>
          <cell r="AO208" t="str">
            <v>43448</v>
          </cell>
          <cell r="AP208">
            <v>4852</v>
          </cell>
          <cell r="AS208" t="str">
            <v>Phase II</v>
          </cell>
          <cell r="AT208" t="str">
            <v>Financing and Governing Cities</v>
          </cell>
          <cell r="AU208" t="str">
            <v>Cities</v>
          </cell>
          <cell r="AV208" t="str">
            <v>Country Programme</v>
          </cell>
          <cell r="AW208" t="str">
            <v>Ongoing</v>
          </cell>
          <cell r="AZ208">
            <v>43516</v>
          </cell>
          <cell r="BA208" t="str">
            <v>a1P1v000003d3K7EAI</v>
          </cell>
          <cell r="BB208">
            <v>4</v>
          </cell>
          <cell r="BC208" t="str">
            <v>a1V1v0000036QftEAE</v>
          </cell>
          <cell r="BD208">
            <v>43516</v>
          </cell>
          <cell r="BH208" t="b">
            <v>0</v>
          </cell>
          <cell r="BJ208">
            <v>0</v>
          </cell>
          <cell r="BM208" t="str">
            <v>Small Projects Facility</v>
          </cell>
          <cell r="BN208"/>
          <cell r="BO208">
            <v>1</v>
          </cell>
          <cell r="BP208" t="str">
            <v>0051v0000054bXkAAI</v>
          </cell>
          <cell r="BQ208" t="str">
            <v>DFID - Uganda</v>
          </cell>
          <cell r="BR208" t="str">
            <v>0011v000020m1FXAAY</v>
          </cell>
          <cell r="BS208" t="str">
            <v>Country Programme</v>
          </cell>
          <cell r="BT208" t="str">
            <v>DFID - Uganda</v>
          </cell>
          <cell r="BU208" t="str">
            <v>Department for International Development</v>
          </cell>
          <cell r="BV208" t="str">
            <v>VXX</v>
          </cell>
        </row>
        <row r="209">
          <cell r="A209" t="str">
            <v>43449</v>
          </cell>
          <cell r="B209" t="str">
            <v>0051v0000054bXkAAI</v>
          </cell>
          <cell r="C209" t="b">
            <v>0</v>
          </cell>
          <cell r="D209" t="str">
            <v>Peer Review IV</v>
          </cell>
          <cell r="E209">
            <v>43529.416817129626</v>
          </cell>
          <cell r="F209" t="str">
            <v>0051v0000054bXkAAI</v>
          </cell>
          <cell r="G209">
            <v>43609.998483796298</v>
          </cell>
          <cell r="H209" t="str">
            <v>0050Y000002G2VOQA0</v>
          </cell>
          <cell r="I209">
            <v>43609.998483796298</v>
          </cell>
          <cell r="K209">
            <v>43538.487349537034</v>
          </cell>
          <cell r="L209">
            <v>43538.487349537034</v>
          </cell>
          <cell r="M209" t="str">
            <v>Scoping Visit</v>
          </cell>
          <cell r="N209" t="str">
            <v>-VUGA</v>
          </cell>
          <cell r="O209" t="str">
            <v>-43449</v>
          </cell>
          <cell r="S209" t="b">
            <v>0</v>
          </cell>
          <cell r="T209" t="str">
            <v>0031v0000202LyrAAE</v>
          </cell>
          <cell r="U209" t="str">
            <v>0031v0000202M1jAAE</v>
          </cell>
          <cell r="V209" t="str">
            <v>0031v0000202M1nAAE</v>
          </cell>
          <cell r="X209" t="b">
            <v>1</v>
          </cell>
          <cell r="Y209" t="str">
            <v>0031v0000202LizAAE</v>
          </cell>
          <cell r="Z209" t="str">
            <v>economists_uganda@theigc.org</v>
          </cell>
          <cell r="AA209">
            <v>1500</v>
          </cell>
          <cell r="AB209">
            <v>43510</v>
          </cell>
          <cell r="AE209" t="str">
            <v>Peer Review Facility IV</v>
          </cell>
          <cell r="AF209" t="str">
            <v>SPF</v>
          </cell>
          <cell r="AG209" t="str">
            <v>a1R1v00000AduMZEAZ</v>
          </cell>
          <cell r="AK209" t="str">
            <v>0031v0000202LViAAM</v>
          </cell>
          <cell r="AL209" t="b">
            <v>0</v>
          </cell>
          <cell r="AM209" t="str">
            <v>Firms - Firm Capabilities</v>
          </cell>
          <cell r="AN209" t="str">
            <v>Firm Capabilities</v>
          </cell>
          <cell r="AS209" t="str">
            <v>Phase II</v>
          </cell>
          <cell r="AU209" t="str">
            <v>Firm Capabilities</v>
          </cell>
          <cell r="AV209" t="str">
            <v>Country Programme</v>
          </cell>
          <cell r="AW209" t="str">
            <v>Planned</v>
          </cell>
          <cell r="AZ209">
            <v>43500</v>
          </cell>
          <cell r="BA209" t="str">
            <v>a1P1v000003d3K7EAI</v>
          </cell>
          <cell r="BB209">
            <v>0</v>
          </cell>
          <cell r="BC209" t="str">
            <v>a1V1v0000036QwMEAU</v>
          </cell>
          <cell r="BD209">
            <v>43508</v>
          </cell>
          <cell r="BE209" t="str">
            <v>a1Z1v000003klxXEAQ</v>
          </cell>
          <cell r="BH209" t="b">
            <v>0</v>
          </cell>
          <cell r="BJ209">
            <v>0</v>
          </cell>
          <cell r="BM209" t="str">
            <v>Small Projects Facility</v>
          </cell>
          <cell r="BN209" t="str">
            <v>0TO1v000000LY8EGAW</v>
          </cell>
          <cell r="BO209">
            <v>1</v>
          </cell>
          <cell r="BP209" t="str">
            <v>0051v0000054bXkAAI</v>
          </cell>
          <cell r="BQ209" t="str">
            <v>DFID - Uganda</v>
          </cell>
          <cell r="BR209" t="str">
            <v>0011v000020m1FXAAY</v>
          </cell>
          <cell r="BS209" t="str">
            <v>Country Programme</v>
          </cell>
          <cell r="BT209" t="str">
            <v>DFID - Uganda</v>
          </cell>
          <cell r="BU209" t="str">
            <v>Department for International Development</v>
          </cell>
          <cell r="BV209" t="str">
            <v>VXX</v>
          </cell>
        </row>
        <row r="210">
          <cell r="A210" t="str">
            <v>47302</v>
          </cell>
          <cell r="B210" t="str">
            <v>0050Y000002G2LXQA0</v>
          </cell>
          <cell r="C210" t="b">
            <v>0</v>
          </cell>
          <cell r="D210" t="str">
            <v>Evidence to Inform the JKN Health Insurance Program: Analysis and Collection of</v>
          </cell>
          <cell r="E210">
            <v>43523.476493055554</v>
          </cell>
          <cell r="F210" t="str">
            <v>0050Y000002G2LXQA0</v>
          </cell>
          <cell r="G210">
            <v>43609.998472222222</v>
          </cell>
          <cell r="H210" t="str">
            <v>0050Y000002G2VOQA0</v>
          </cell>
          <cell r="I210">
            <v>43609.998472222222</v>
          </cell>
          <cell r="K210">
            <v>43527.703379629631</v>
          </cell>
          <cell r="L210">
            <v>43527.703379629631</v>
          </cell>
          <cell r="N210" t="str">
            <v>-VIDN</v>
          </cell>
          <cell r="O210" t="str">
            <v>-47302</v>
          </cell>
          <cell r="S210" t="b">
            <v>0</v>
          </cell>
          <cell r="X210" t="b">
            <v>0</v>
          </cell>
          <cell r="AA210">
            <v>6900</v>
          </cell>
          <cell r="AB210">
            <v>42521</v>
          </cell>
          <cell r="AE210" t="str">
            <v>Evidence to Inform the JKN Health Insurance Program: Analysis and Collection of GIS data</v>
          </cell>
          <cell r="AF210" t="str">
            <v>SPF</v>
          </cell>
          <cell r="AG210" t="str">
            <v>a1R1v00000AduMbEAJ</v>
          </cell>
          <cell r="AK210" t="str">
            <v>0031v0000202LN6AAM</v>
          </cell>
          <cell r="AL210" t="b">
            <v>0</v>
          </cell>
          <cell r="AM210" t="str">
            <v>State - State Capabilities</v>
          </cell>
          <cell r="AN210" t="str">
            <v>State Effectiveness</v>
          </cell>
          <cell r="AP210">
            <v>6900</v>
          </cell>
          <cell r="AQ210">
            <v>42521</v>
          </cell>
          <cell r="AS210" t="str">
            <v>Phase II</v>
          </cell>
          <cell r="AT210" t="str">
            <v>State Capabilities</v>
          </cell>
          <cell r="AU210" t="str">
            <v>State Effectiveness</v>
          </cell>
          <cell r="AV210" t="str">
            <v>Regional/Flexible</v>
          </cell>
          <cell r="AW210" t="str">
            <v>Ongoing</v>
          </cell>
          <cell r="AY210" t="str">
            <v>PIs are building computer vision technologies that will enable development researchers to scale their research surveys immensely in locations where Google Street View (or similar) image data is available. The present proposal supports a pilot project; in particular, it will provide funds supporting geocodes that will link Street View images to an ongoing JPAL demographic and health survey in Indonesia.  Assuming the pilot is successful, in the long run we forsee applications in India (where Street View-like it is becoming available via a third-party company), Bangladesh, and potentially Pakistan (where a dataset with housing prices and house images is in development).</v>
          </cell>
          <cell r="AZ210">
            <v>1</v>
          </cell>
          <cell r="BA210" t="str">
            <v>a1P1v000003d3HyEAI</v>
          </cell>
          <cell r="BB210">
            <v>7</v>
          </cell>
          <cell r="BC210" t="str">
            <v>a1V1v0000036QUbEAM</v>
          </cell>
          <cell r="BD210">
            <v>42297</v>
          </cell>
          <cell r="BH210" t="b">
            <v>0</v>
          </cell>
          <cell r="BI210" t="str">
            <v>Fragile States</v>
          </cell>
          <cell r="BJ210">
            <v>3450</v>
          </cell>
          <cell r="BM210" t="str">
            <v>Small Projects Facility</v>
          </cell>
          <cell r="BN210"/>
          <cell r="BO210">
            <v>1</v>
          </cell>
          <cell r="BP210"/>
          <cell r="BQ210" t="str">
            <v>DFID - Flexible Programme</v>
          </cell>
          <cell r="BR210" t="str">
            <v>0011v000020m1FXAAY</v>
          </cell>
          <cell r="BS210" t="str">
            <v>Regional/Flexible</v>
          </cell>
          <cell r="BT210" t="str">
            <v>DFID - Flexible Programme</v>
          </cell>
          <cell r="BU210" t="str">
            <v>Department for International Development</v>
          </cell>
          <cell r="BV210" t="str">
            <v>VXX</v>
          </cell>
        </row>
        <row r="211">
          <cell r="A211" t="str">
            <v>47303</v>
          </cell>
          <cell r="B211" t="str">
            <v>0050Y000002G2LXQA0</v>
          </cell>
          <cell r="C211" t="b">
            <v>0</v>
          </cell>
          <cell r="D211" t="str">
            <v>Government Mobile Salary Payments in Afghanistan</v>
          </cell>
          <cell r="E211">
            <v>43534.638020833336</v>
          </cell>
          <cell r="F211" t="str">
            <v>0050Y000002G2LXQA0</v>
          </cell>
          <cell r="G211">
            <v>43609.998483796298</v>
          </cell>
          <cell r="H211" t="str">
            <v>0050Y000002G2VOQA0</v>
          </cell>
          <cell r="I211">
            <v>43609.998483796298</v>
          </cell>
          <cell r="K211">
            <v>43534.802465277775</v>
          </cell>
          <cell r="L211">
            <v>43534.802465277775</v>
          </cell>
          <cell r="N211" t="str">
            <v>-VAFG</v>
          </cell>
          <cell r="O211" t="str">
            <v>-47303</v>
          </cell>
          <cell r="S211" t="b">
            <v>0</v>
          </cell>
          <cell r="U211" t="str">
            <v>0031v0000202M1eAAE</v>
          </cell>
          <cell r="V211" t="str">
            <v>0031v0000202M1nAAE</v>
          </cell>
          <cell r="X211" t="b">
            <v>0</v>
          </cell>
          <cell r="AA211">
            <v>19995</v>
          </cell>
          <cell r="AB211">
            <v>42736</v>
          </cell>
          <cell r="AE211" t="str">
            <v>Government Mobile Salary Payments in Afghanistan</v>
          </cell>
          <cell r="AF211" t="str">
            <v>SPF</v>
          </cell>
          <cell r="AG211" t="str">
            <v>a1R1v00000AduMbEAJ</v>
          </cell>
          <cell r="AK211" t="str">
            <v>0031v0000202LYVAA2</v>
          </cell>
          <cell r="AL211" t="b">
            <v>0</v>
          </cell>
          <cell r="AM211" t="str">
            <v>State - Governance, Accountability and Political Economy</v>
          </cell>
          <cell r="AN211" t="str">
            <v>State Effectiveness</v>
          </cell>
          <cell r="AO211" t="str">
            <v>47303</v>
          </cell>
          <cell r="AP211">
            <v>19995</v>
          </cell>
          <cell r="AQ211">
            <v>42736</v>
          </cell>
          <cell r="AS211" t="str">
            <v>Phase II</v>
          </cell>
          <cell r="AT211" t="str">
            <v>State Capabilities</v>
          </cell>
          <cell r="AU211" t="str">
            <v>State Effectiveness</v>
          </cell>
          <cell r="AV211" t="str">
            <v>Regional/Flexible</v>
          </cell>
          <cell r="AW211" t="str">
            <v>Ongoing</v>
          </cell>
          <cell r="AZ211">
            <v>1</v>
          </cell>
          <cell r="BA211" t="str">
            <v>a1P1v000003d3KPEAY</v>
          </cell>
          <cell r="BB211">
            <v>12</v>
          </cell>
          <cell r="BC211" t="str">
            <v>a1V1v0000036RaHEAU</v>
          </cell>
          <cell r="BD211">
            <v>42370</v>
          </cell>
          <cell r="BH211" t="b">
            <v>0</v>
          </cell>
          <cell r="BI211" t="str">
            <v>Fragile States</v>
          </cell>
          <cell r="BJ211">
            <v>19995</v>
          </cell>
          <cell r="BM211" t="str">
            <v>Small Projects Facility</v>
          </cell>
          <cell r="BN211" t="str">
            <v>0TO1v000000LY7uGAG</v>
          </cell>
          <cell r="BO211">
            <v>1</v>
          </cell>
          <cell r="BP211" t="str">
            <v>0050Y000003XZK4QAO</v>
          </cell>
          <cell r="BQ211" t="str">
            <v>DFID - Flexible Programme</v>
          </cell>
          <cell r="BR211" t="str">
            <v>0011v000020m1FXAAY</v>
          </cell>
          <cell r="BS211" t="str">
            <v>Regional/Flexible</v>
          </cell>
          <cell r="BT211" t="str">
            <v>DFID - Flexible Programme</v>
          </cell>
          <cell r="BU211" t="str">
            <v>Department for International Development</v>
          </cell>
          <cell r="BV211" t="str">
            <v>VXX</v>
          </cell>
        </row>
        <row r="212">
          <cell r="A212" t="str">
            <v>47401</v>
          </cell>
          <cell r="B212" t="str">
            <v>0050Y000002G2LXQA0</v>
          </cell>
          <cell r="C212" t="b">
            <v>0</v>
          </cell>
          <cell r="D212" t="str">
            <v>EAC Local Content Policy</v>
          </cell>
          <cell r="E212">
            <v>43534.638020833336</v>
          </cell>
          <cell r="F212" t="str">
            <v>0050Y000002G2LXQA0</v>
          </cell>
          <cell r="G212">
            <v>43609.998483796298</v>
          </cell>
          <cell r="H212" t="str">
            <v>0050Y000002G2VOQA0</v>
          </cell>
          <cell r="I212">
            <v>43609.998483796298</v>
          </cell>
          <cell r="K212">
            <v>43581.704826388886</v>
          </cell>
          <cell r="L212">
            <v>43581.704826388886</v>
          </cell>
          <cell r="N212" t="str">
            <v>-VTZA</v>
          </cell>
          <cell r="O212" t="str">
            <v>-47401</v>
          </cell>
          <cell r="S212" t="b">
            <v>0</v>
          </cell>
          <cell r="T212" t="str">
            <v>0031v0000202LxGAAU</v>
          </cell>
          <cell r="U212" t="str">
            <v>0031v0000202M1iAAE</v>
          </cell>
          <cell r="V212" t="str">
            <v>0031v0000202LktAAE</v>
          </cell>
          <cell r="X212" t="b">
            <v>0</v>
          </cell>
          <cell r="AA212">
            <v>47286.6</v>
          </cell>
          <cell r="AB212">
            <v>43100</v>
          </cell>
          <cell r="AE212" t="str">
            <v>EAC Local Content Policy</v>
          </cell>
          <cell r="AF212" t="str">
            <v>Off-Cycle</v>
          </cell>
          <cell r="AG212" t="str">
            <v>a1R1v00000AduMbEAJ</v>
          </cell>
          <cell r="AK212" t="str">
            <v>0031v0000202M3JAAU</v>
          </cell>
          <cell r="AL212" t="b">
            <v>0</v>
          </cell>
          <cell r="AM212" t="str">
            <v>Firms - Firm Capabilities</v>
          </cell>
          <cell r="AN212" t="str">
            <v>Firm Capabilities</v>
          </cell>
          <cell r="AO212" t="str">
            <v>47401</v>
          </cell>
          <cell r="AP212">
            <v>47261.599999999999</v>
          </cell>
          <cell r="AQ212">
            <v>43100</v>
          </cell>
          <cell r="AS212" t="str">
            <v>Phase II</v>
          </cell>
          <cell r="AT212" t="str">
            <v>Large Firms and Industrialisation</v>
          </cell>
          <cell r="AU212" t="str">
            <v>Firm Capabilities</v>
          </cell>
          <cell r="AV212" t="str">
            <v>Regional/Flexible</v>
          </cell>
          <cell r="AW212" t="str">
            <v>Prospective</v>
          </cell>
          <cell r="AY212" t="str">
            <v>The committee of Finance Ministers of the East African Community has asked that IGC prepare a report of a Common Policy for Local Content in Resource Based Industries across all member countries. This request has been made in a letter from the Secretariat of the EAC to the Director of IGC (see attached) and facilitated by the IGC Tanzania Senior Country Research and Policy Fellow, Mr Pantaleo Kessy.
The request is to prepare a report, to be delivered late in 2017, following the timetable laid down by the Finance Ministers. This report will set out a full description of the desirable Local Content Policy. It will be delivered in draft form by 1 September 2017 to the senior officials of the EAC, and following revisions in the light of their comments, it will be presented in late September to the Prominent Secretaries. Following further revisions, it will be formally presented to the Finance Ministers in December 2017.</v>
          </cell>
          <cell r="AZ212">
            <v>1</v>
          </cell>
          <cell r="BA212" t="str">
            <v>a1P1v000003d3JvEAI</v>
          </cell>
          <cell r="BB212">
            <v>14</v>
          </cell>
          <cell r="BC212" t="str">
            <v>a1V1v0000036RaIEAU</v>
          </cell>
          <cell r="BD212">
            <v>42675</v>
          </cell>
          <cell r="BH212" t="b">
            <v>0</v>
          </cell>
          <cell r="BI212" t="str">
            <v>Fragile States</v>
          </cell>
          <cell r="BJ212">
            <v>20050.240000000002</v>
          </cell>
          <cell r="BM212" t="str">
            <v>Country Project Proposal</v>
          </cell>
          <cell r="BN212" t="str">
            <v>0TO1v000000LY7vGAG</v>
          </cell>
          <cell r="BO212">
            <v>1</v>
          </cell>
          <cell r="BP212" t="str">
            <v>0050Y000003XZK3QAO</v>
          </cell>
          <cell r="BQ212" t="str">
            <v>DFID - Flexible Programme</v>
          </cell>
          <cell r="BR212" t="str">
            <v>0011v000020m1FXAAY</v>
          </cell>
          <cell r="BS212" t="str">
            <v>Regional/Flexible</v>
          </cell>
          <cell r="BT212" t="str">
            <v>DFID - Flexible Programme</v>
          </cell>
          <cell r="BU212" t="str">
            <v>Department for International Development</v>
          </cell>
          <cell r="BV212" t="str">
            <v>VXX</v>
          </cell>
        </row>
        <row r="213">
          <cell r="A213" t="str">
            <v>47403</v>
          </cell>
          <cell r="B213" t="str">
            <v>0050Y000002G2LXQA0</v>
          </cell>
          <cell r="C213" t="b">
            <v>0</v>
          </cell>
          <cell r="D213" t="str">
            <v>Decentralization and Candidate Selection</v>
          </cell>
          <cell r="E213">
            <v>43534.638020833336</v>
          </cell>
          <cell r="F213" t="str">
            <v>0050Y000002G2LXQA0</v>
          </cell>
          <cell r="G213">
            <v>43609.998483796298</v>
          </cell>
          <cell r="H213" t="str">
            <v>0050Y000002G2VOQA0</v>
          </cell>
          <cell r="I213">
            <v>43609.998483796298</v>
          </cell>
          <cell r="K213">
            <v>43584.379918981482</v>
          </cell>
          <cell r="L213">
            <v>43584.379918981482</v>
          </cell>
          <cell r="N213" t="str">
            <v>-VNPL</v>
          </cell>
          <cell r="O213" t="str">
            <v>-47403</v>
          </cell>
          <cell r="S213" t="b">
            <v>0</v>
          </cell>
          <cell r="U213" t="str">
            <v>0031v0000202M1eAAE</v>
          </cell>
          <cell r="V213" t="str">
            <v>0031v0000202M1nAAE</v>
          </cell>
          <cell r="X213" t="b">
            <v>0</v>
          </cell>
          <cell r="AA213">
            <v>14814.3</v>
          </cell>
          <cell r="AB213">
            <v>43190</v>
          </cell>
          <cell r="AE213" t="str">
            <v>Decentralization and Candidate Selection</v>
          </cell>
          <cell r="AF213" t="str">
            <v>SPF</v>
          </cell>
          <cell r="AG213" t="str">
            <v>a1R1v00000AduMbEAJ</v>
          </cell>
          <cell r="AK213" t="str">
            <v>0031v0000202LjUAAU</v>
          </cell>
          <cell r="AL213" t="b">
            <v>0</v>
          </cell>
          <cell r="AM213" t="str">
            <v>State - State Capabilities</v>
          </cell>
          <cell r="AN213" t="str">
            <v>State Effectiveness</v>
          </cell>
          <cell r="AO213" t="str">
            <v>47403</v>
          </cell>
          <cell r="AP213">
            <v>19998</v>
          </cell>
          <cell r="AQ213">
            <v>43190</v>
          </cell>
          <cell r="AS213" t="str">
            <v>Phase II</v>
          </cell>
          <cell r="AT213" t="str">
            <v>Accountability and Political Economy</v>
          </cell>
          <cell r="AU213" t="str">
            <v>State Effectiveness</v>
          </cell>
          <cell r="AV213" t="str">
            <v>Regional/Flexible</v>
          </cell>
          <cell r="AW213" t="str">
            <v>Ongoing</v>
          </cell>
          <cell r="AZ213">
            <v>1</v>
          </cell>
          <cell r="BA213" t="str">
            <v>a1P1v000003d3IqEAI</v>
          </cell>
          <cell r="BB213">
            <v>9</v>
          </cell>
          <cell r="BC213" t="str">
            <v>a1V1v0000036RaJEAU</v>
          </cell>
          <cell r="BD213">
            <v>42917</v>
          </cell>
          <cell r="BH213" t="b">
            <v>0</v>
          </cell>
          <cell r="BI213" t="str">
            <v>Fragile States</v>
          </cell>
          <cell r="BJ213">
            <v>20814.3</v>
          </cell>
          <cell r="BM213" t="str">
            <v>Small Projects Facility</v>
          </cell>
          <cell r="BN213" t="str">
            <v>0TO1v000000LY7wGAG</v>
          </cell>
          <cell r="BO213">
            <v>1</v>
          </cell>
          <cell r="BP213" t="str">
            <v>0050Y000003XZK4QAO</v>
          </cell>
          <cell r="BQ213" t="str">
            <v>DFID - Flexible Programme</v>
          </cell>
          <cell r="BR213" t="str">
            <v>0011v000020m1FXAAY</v>
          </cell>
          <cell r="BS213" t="str">
            <v>Regional/Flexible</v>
          </cell>
          <cell r="BT213" t="str">
            <v>DFID - Flexible Programme</v>
          </cell>
          <cell r="BU213" t="str">
            <v>Department for International Development</v>
          </cell>
          <cell r="BV213" t="str">
            <v>VXX</v>
          </cell>
        </row>
        <row r="214">
          <cell r="A214" t="str">
            <v>47406</v>
          </cell>
          <cell r="B214" t="str">
            <v>0050Y000002G2LXQA0</v>
          </cell>
          <cell r="C214" t="b">
            <v>0</v>
          </cell>
          <cell r="D214" t="str">
            <v>Engagement with the Royal Hashemite Court on growth issues and fiscal reforms</v>
          </cell>
          <cell r="E214">
            <v>43534.638020833336</v>
          </cell>
          <cell r="F214" t="str">
            <v>0050Y000002G2LXQA0</v>
          </cell>
          <cell r="G214">
            <v>43609.998483796298</v>
          </cell>
          <cell r="H214" t="str">
            <v>0050Y000002G2VOQA0</v>
          </cell>
          <cell r="I214">
            <v>43609.998483796298</v>
          </cell>
          <cell r="N214" t="str">
            <v>-VJOR</v>
          </cell>
          <cell r="O214" t="str">
            <v>-47406</v>
          </cell>
          <cell r="S214" t="b">
            <v>0</v>
          </cell>
          <cell r="U214" t="str">
            <v>0031v0000202M1eAAE</v>
          </cell>
          <cell r="V214" t="str">
            <v>0031v0000202M1nAAE</v>
          </cell>
          <cell r="X214" t="b">
            <v>0</v>
          </cell>
          <cell r="AA214">
            <v>5258</v>
          </cell>
          <cell r="AB214">
            <v>43039</v>
          </cell>
          <cell r="AE214" t="str">
            <v>Engagement with the Royal Hashemite Court on growth issues and fiscal reforms</v>
          </cell>
          <cell r="AF214" t="str">
            <v>SPF</v>
          </cell>
          <cell r="AG214" t="str">
            <v>a1R1v00000AduMbEAJ</v>
          </cell>
          <cell r="AK214" t="str">
            <v>0031v0000202LV5AAM</v>
          </cell>
          <cell r="AL214" t="b">
            <v>0</v>
          </cell>
          <cell r="AM214" t="str">
            <v>State - State Capabilities</v>
          </cell>
          <cell r="AN214" t="str">
            <v>State Effectiveness</v>
          </cell>
          <cell r="AO214" t="str">
            <v>47406</v>
          </cell>
          <cell r="AP214">
            <v>4225</v>
          </cell>
          <cell r="AQ214">
            <v>43039</v>
          </cell>
          <cell r="AS214" t="str">
            <v>Phase II</v>
          </cell>
          <cell r="AV214" t="str">
            <v>Regional/Flexible</v>
          </cell>
          <cell r="AW214" t="str">
            <v>Ongoing</v>
          </cell>
          <cell r="AZ214">
            <v>1</v>
          </cell>
          <cell r="BA214" t="str">
            <v>a1P1v000003d3I9EAI</v>
          </cell>
          <cell r="BB214">
            <v>0</v>
          </cell>
          <cell r="BC214" t="str">
            <v>a1V1v0000036RaKEAU</v>
          </cell>
          <cell r="BD214">
            <v>43025</v>
          </cell>
          <cell r="BH214" t="b">
            <v>0</v>
          </cell>
          <cell r="BI214" t="str">
            <v>Fragile States</v>
          </cell>
          <cell r="BJ214">
            <v>5257.55</v>
          </cell>
          <cell r="BM214" t="str">
            <v>Small Projects Facility</v>
          </cell>
          <cell r="BN214" t="str">
            <v>0TO1v000000LY7xGAG</v>
          </cell>
          <cell r="BO214">
            <v>1</v>
          </cell>
          <cell r="BP214" t="str">
            <v>0050Y000003XZK4QAO</v>
          </cell>
          <cell r="BQ214" t="str">
            <v>DFID - Flexible Programme</v>
          </cell>
          <cell r="BR214" t="str">
            <v>0011v000020m1FXAAY</v>
          </cell>
          <cell r="BS214" t="str">
            <v>Regional/Flexible</v>
          </cell>
          <cell r="BT214" t="str">
            <v>DFID - Flexible Programme</v>
          </cell>
          <cell r="BU214" t="str">
            <v>Department for International Development</v>
          </cell>
          <cell r="BV214" t="str">
            <v>VXX</v>
          </cell>
        </row>
        <row r="215">
          <cell r="A215" t="str">
            <v>47407</v>
          </cell>
          <cell r="B215" t="str">
            <v>0050Y000002G2LXQA0</v>
          </cell>
          <cell r="C215" t="b">
            <v>0</v>
          </cell>
          <cell r="D215" t="str">
            <v>Understanding the Impact of Graduation Programs: A Bayesian Hierarchical Analysi</v>
          </cell>
          <cell r="E215">
            <v>43523.476493055554</v>
          </cell>
          <cell r="F215" t="str">
            <v>0050Y000002G2LXQA0</v>
          </cell>
          <cell r="G215">
            <v>43609.998472222222</v>
          </cell>
          <cell r="H215" t="str">
            <v>0050Y000002G2VOQA0</v>
          </cell>
          <cell r="I215">
            <v>43609.998472222222</v>
          </cell>
          <cell r="K215">
            <v>43529.535416666666</v>
          </cell>
          <cell r="L215">
            <v>43529.535416666666</v>
          </cell>
          <cell r="N215" t="str">
            <v>-VXXX</v>
          </cell>
          <cell r="O215" t="str">
            <v>-47407</v>
          </cell>
          <cell r="S215" t="b">
            <v>0</v>
          </cell>
          <cell r="X215" t="b">
            <v>0</v>
          </cell>
          <cell r="AA215">
            <v>20000</v>
          </cell>
          <cell r="AB215">
            <v>43373</v>
          </cell>
          <cell r="AE215" t="str">
            <v>Understanding the Impact of Graduation Programs: A Bayesian Hierarchical Analysis of Six Programs</v>
          </cell>
          <cell r="AF215" t="str">
            <v>SPF</v>
          </cell>
          <cell r="AG215" t="str">
            <v>a1R1v00000AduMbEAJ</v>
          </cell>
          <cell r="AK215" t="str">
            <v>0031v0000202LwfAAE</v>
          </cell>
          <cell r="AL215" t="b">
            <v>1</v>
          </cell>
          <cell r="AM215" t="str">
            <v>Inclusive Growth</v>
          </cell>
          <cell r="AN215" t="str">
            <v>Inclusive Growth</v>
          </cell>
          <cell r="AP215">
            <v>20000</v>
          </cell>
          <cell r="AQ215">
            <v>43373</v>
          </cell>
          <cell r="AS215" t="str">
            <v>Phase II</v>
          </cell>
          <cell r="AV215" t="str">
            <v>Regional/Flexible</v>
          </cell>
          <cell r="AW215" t="str">
            <v>Ongoing</v>
          </cell>
          <cell r="AY215" t="str">
            <v>This project analyses heterogeneous treatment effects across and within six different implementations of a multifacted program designed to relieve poverty (the BRAC &amp;quot;Graduation&amp;quot; Program). Bayesian hierarchical modelling on both average and quantile effects will be used to assess the extent of heterogeneity across implementations and across groups within each location. Ensemble tree methods will be used to detect the subgroups of individuals for whom the treatment effects are highest, in a penalized framework to reduce false positives and recommend targeting of programs only to those individuals for whom the evidence of their outsize benefit is strong.</v>
          </cell>
          <cell r="AZ215">
            <v>1</v>
          </cell>
          <cell r="BA215" t="str">
            <v>a1P1v000003d3J3EAI</v>
          </cell>
          <cell r="BB215">
            <v>10</v>
          </cell>
          <cell r="BC215" t="str">
            <v>a1V1v0000036QUcEAM</v>
          </cell>
          <cell r="BD215">
            <v>43080</v>
          </cell>
          <cell r="BH215" t="b">
            <v>0</v>
          </cell>
          <cell r="BI215" t="str">
            <v>Fragile States</v>
          </cell>
          <cell r="BJ215">
            <v>12000</v>
          </cell>
          <cell r="BM215" t="str">
            <v>Small Projects Facility</v>
          </cell>
          <cell r="BN215" t="str">
            <v>0TO1v000000LVurGAG</v>
          </cell>
          <cell r="BO215">
            <v>1</v>
          </cell>
          <cell r="BP215"/>
          <cell r="BQ215" t="str">
            <v>DFID - Flexible Programme</v>
          </cell>
          <cell r="BR215" t="str">
            <v>0011v000020m1FXAAY</v>
          </cell>
          <cell r="BS215" t="str">
            <v>Regional/Flexible</v>
          </cell>
          <cell r="BT215" t="str">
            <v>DFID - Flexible Programme</v>
          </cell>
          <cell r="BU215" t="str">
            <v>Department for International Development</v>
          </cell>
          <cell r="BV215" t="str">
            <v>VXX</v>
          </cell>
        </row>
        <row r="216">
          <cell r="A216" t="str">
            <v>47409</v>
          </cell>
          <cell r="B216" t="str">
            <v>0050Y000002G2LXQA0</v>
          </cell>
          <cell r="C216" t="b">
            <v>0</v>
          </cell>
          <cell r="D216" t="str">
            <v>Day Zero: Bills, Beliefs and Behaviour Change</v>
          </cell>
          <cell r="E216">
            <v>43523.476493055554</v>
          </cell>
          <cell r="F216" t="str">
            <v>0050Y000002G2LXQA0</v>
          </cell>
          <cell r="G216">
            <v>43609.998472222222</v>
          </cell>
          <cell r="H216" t="str">
            <v>0050Y000002G2VOQA0</v>
          </cell>
          <cell r="I216">
            <v>43609.998472222222</v>
          </cell>
          <cell r="K216">
            <v>43581.601921296293</v>
          </cell>
          <cell r="L216">
            <v>43581.601921296293</v>
          </cell>
          <cell r="M216" t="str">
            <v>Research Project</v>
          </cell>
          <cell r="N216" t="str">
            <v>-VZAF</v>
          </cell>
          <cell r="O216" t="str">
            <v>-47409</v>
          </cell>
          <cell r="S216" t="b">
            <v>0</v>
          </cell>
          <cell r="T216" t="str">
            <v>0031v0000202M2vAAE</v>
          </cell>
          <cell r="U216" t="str">
            <v>0031v0000202M1jAAE</v>
          </cell>
          <cell r="X216" t="b">
            <v>0</v>
          </cell>
          <cell r="AA216">
            <v>7078</v>
          </cell>
          <cell r="AB216">
            <v>43343</v>
          </cell>
          <cell r="AE216" t="str">
            <v>Day Zero: Bills, Beliefs and Behaviour Change</v>
          </cell>
          <cell r="AF216" t="str">
            <v>SPF</v>
          </cell>
          <cell r="AG216" t="str">
            <v>a1R1v00000AduMbEAJ</v>
          </cell>
          <cell r="AK216" t="str">
            <v>0031v0000202LZ6AAM</v>
          </cell>
          <cell r="AL216" t="b">
            <v>0</v>
          </cell>
          <cell r="AM216" t="str">
            <v>Cities</v>
          </cell>
          <cell r="AN216" t="str">
            <v>Cities</v>
          </cell>
          <cell r="AP216">
            <v>7078.28</v>
          </cell>
          <cell r="AQ216">
            <v>43343</v>
          </cell>
          <cell r="AS216" t="str">
            <v>Phase II</v>
          </cell>
          <cell r="AV216" t="str">
            <v>Regional/Flexible</v>
          </cell>
          <cell r="AW216" t="str">
            <v>Ongoing</v>
          </cell>
          <cell r="AZ216">
            <v>1</v>
          </cell>
          <cell r="BA216" t="str">
            <v>a1P1v000003d3JgEAI</v>
          </cell>
          <cell r="BB216">
            <v>6</v>
          </cell>
          <cell r="BC216" t="str">
            <v>a1V1v0000036QUdEAM</v>
          </cell>
          <cell r="BD216">
            <v>43160</v>
          </cell>
          <cell r="BH216" t="b">
            <v>0</v>
          </cell>
          <cell r="BI216" t="str">
            <v>Fragile States</v>
          </cell>
          <cell r="BJ216">
            <v>5662</v>
          </cell>
          <cell r="BM216" t="str">
            <v>Small Projects Facility</v>
          </cell>
          <cell r="BN216" t="str">
            <v>0TO1v000000LVusGAG</v>
          </cell>
          <cell r="BO216">
            <v>1</v>
          </cell>
          <cell r="BP216" t="str">
            <v>0051v0000054bXkAAI</v>
          </cell>
          <cell r="BQ216" t="str">
            <v>DFID - Flexible Programme</v>
          </cell>
          <cell r="BR216" t="str">
            <v>0011v000020m1FXAAY</v>
          </cell>
          <cell r="BS216" t="str">
            <v>Regional/Flexible</v>
          </cell>
          <cell r="BT216" t="str">
            <v>DFID - Flexible Programme</v>
          </cell>
          <cell r="BU216" t="str">
            <v>Department for International Development</v>
          </cell>
          <cell r="BV216" t="str">
            <v>VXX</v>
          </cell>
        </row>
        <row r="217">
          <cell r="A217" t="str">
            <v>47410</v>
          </cell>
          <cell r="B217" t="str">
            <v>0050Y000002G2LXQA0</v>
          </cell>
          <cell r="C217" t="b">
            <v>0</v>
          </cell>
          <cell r="D217" t="str">
            <v>South Sudan: Beyond the Crisis book publishing</v>
          </cell>
          <cell r="E217">
            <v>43534.638020833336</v>
          </cell>
          <cell r="F217" t="str">
            <v>0050Y000002G2LXQA0</v>
          </cell>
          <cell r="G217">
            <v>43609.998483796298</v>
          </cell>
          <cell r="H217" t="str">
            <v>0050Y000002G2VOQA0</v>
          </cell>
          <cell r="I217">
            <v>43609.998483796298</v>
          </cell>
          <cell r="N217" t="str">
            <v>-VSLE</v>
          </cell>
          <cell r="O217" t="str">
            <v>-47410</v>
          </cell>
          <cell r="S217" t="b">
            <v>0</v>
          </cell>
          <cell r="T217" t="str">
            <v>0031v0000202LktAAE</v>
          </cell>
          <cell r="U217" t="str">
            <v>0031v0000202M1jAAE</v>
          </cell>
          <cell r="V217" t="str">
            <v>0031v0000202LktAAE</v>
          </cell>
          <cell r="X217" t="b">
            <v>0</v>
          </cell>
          <cell r="AA217">
            <v>6094.34</v>
          </cell>
          <cell r="AB217">
            <v>43434</v>
          </cell>
          <cell r="AE217" t="str">
            <v>South Sudan: Beyond the Crisis book publishing</v>
          </cell>
          <cell r="AF217" t="str">
            <v>SPF</v>
          </cell>
          <cell r="AG217" t="str">
            <v>a1R1v00000AduMbEAJ</v>
          </cell>
          <cell r="AK217" t="str">
            <v>0031v0000202LytAAE</v>
          </cell>
          <cell r="AL217" t="b">
            <v>0</v>
          </cell>
          <cell r="AM217" t="str">
            <v>State - Governance, Accountability and Political Economy</v>
          </cell>
          <cell r="AN217" t="str">
            <v>State Effectiveness</v>
          </cell>
          <cell r="AO217" t="str">
            <v>47410</v>
          </cell>
          <cell r="AP217">
            <v>4000</v>
          </cell>
          <cell r="AQ217">
            <v>43434</v>
          </cell>
          <cell r="AS217" t="str">
            <v>Phase II</v>
          </cell>
          <cell r="AV217" t="str">
            <v>Regional/Flexible</v>
          </cell>
          <cell r="AW217" t="str">
            <v>Prospective</v>
          </cell>
          <cell r="AZ217">
            <v>1</v>
          </cell>
          <cell r="BA217" t="str">
            <v>a1P1v000003d3JaEAI</v>
          </cell>
          <cell r="BB217">
            <v>8</v>
          </cell>
          <cell r="BC217" t="str">
            <v>a1V1v0000036RaLEAU</v>
          </cell>
          <cell r="BD217">
            <v>43191</v>
          </cell>
          <cell r="BH217" t="b">
            <v>0</v>
          </cell>
          <cell r="BI217" t="str">
            <v>Fragile States</v>
          </cell>
          <cell r="BJ217">
            <v>5095.28</v>
          </cell>
          <cell r="BM217" t="str">
            <v>Small Projects Facility</v>
          </cell>
          <cell r="BN217" t="str">
            <v>0TO1v000000LY7yGAG</v>
          </cell>
          <cell r="BO217">
            <v>1</v>
          </cell>
          <cell r="BP217" t="str">
            <v>0051v0000054bXkAAI</v>
          </cell>
          <cell r="BQ217" t="str">
            <v>DFID - Flexible Programme</v>
          </cell>
          <cell r="BR217" t="str">
            <v>0011v000020m1FXAAY</v>
          </cell>
          <cell r="BS217" t="str">
            <v>Regional/Flexible</v>
          </cell>
          <cell r="BT217" t="str">
            <v>DFID - Flexible Programme</v>
          </cell>
          <cell r="BU217" t="str">
            <v>Department for International Development</v>
          </cell>
          <cell r="BV217" t="str">
            <v>VXX</v>
          </cell>
        </row>
        <row r="218">
          <cell r="A218" t="str">
            <v>47411</v>
          </cell>
          <cell r="B218" t="str">
            <v>0050Y000002G2LXQA0</v>
          </cell>
          <cell r="C218" t="b">
            <v>0</v>
          </cell>
          <cell r="D218" t="str">
            <v>Local Monitoring of Teacher Attendance in Afghanistan</v>
          </cell>
          <cell r="E218">
            <v>43523.476493055554</v>
          </cell>
          <cell r="F218" t="str">
            <v>0050Y000002G2LXQA0</v>
          </cell>
          <cell r="G218">
            <v>43609.998472222222</v>
          </cell>
          <cell r="H218" t="str">
            <v>0050Y000002G2VOQA0</v>
          </cell>
          <cell r="I218">
            <v>43609.998472222222</v>
          </cell>
          <cell r="K218">
            <v>43581.55908564815</v>
          </cell>
          <cell r="L218">
            <v>43581.55908564815</v>
          </cell>
          <cell r="M218" t="str">
            <v>Research Project</v>
          </cell>
          <cell r="N218" t="str">
            <v>-VAFG</v>
          </cell>
          <cell r="O218" t="str">
            <v>-47411</v>
          </cell>
          <cell r="S218" t="b">
            <v>0</v>
          </cell>
          <cell r="U218" t="str">
            <v>0031v0000202M1eAAE</v>
          </cell>
          <cell r="X218" t="b">
            <v>0</v>
          </cell>
          <cell r="Y218" t="str">
            <v>0031v0000202LooAAE</v>
          </cell>
          <cell r="AA218">
            <v>19996</v>
          </cell>
          <cell r="AB218">
            <v>43465</v>
          </cell>
          <cell r="AD218" t="str">
            <v>Local Monitoring of Teacher Attendance in Afghanistan</v>
          </cell>
          <cell r="AE218" t="str">
            <v>Local Monitoring of Teacher Attendance in Afghanistan</v>
          </cell>
          <cell r="AF218" t="str">
            <v>SPF</v>
          </cell>
          <cell r="AG218" t="str">
            <v>a1R1v00000AduMbEAJ</v>
          </cell>
          <cell r="AK218" t="str">
            <v>0031v0000202LyLAAU</v>
          </cell>
          <cell r="AL218" t="b">
            <v>0</v>
          </cell>
          <cell r="AM218" t="str">
            <v>State - Governance, Accountability and Political Economy</v>
          </cell>
          <cell r="AN218" t="str">
            <v>State Effectiveness</v>
          </cell>
          <cell r="AP218">
            <v>19996.2</v>
          </cell>
          <cell r="AQ218">
            <v>43465</v>
          </cell>
          <cell r="AS218" t="str">
            <v>Phase II</v>
          </cell>
          <cell r="AU218" t="str">
            <v>State Effectiveness</v>
          </cell>
          <cell r="AV218" t="str">
            <v>Regional/Flexible</v>
          </cell>
          <cell r="AW218" t="str">
            <v>Ongoing</v>
          </cell>
          <cell r="AZ218">
            <v>43284</v>
          </cell>
          <cell r="BA218" t="str">
            <v>a1P1v000003d3KPEAY</v>
          </cell>
          <cell r="BB218">
            <v>6</v>
          </cell>
          <cell r="BC218" t="str">
            <v>a1V1v0000036QUeEAM</v>
          </cell>
          <cell r="BD218">
            <v>43282</v>
          </cell>
          <cell r="BH218" t="b">
            <v>0</v>
          </cell>
          <cell r="BI218" t="str">
            <v>Fragile States</v>
          </cell>
          <cell r="BJ218">
            <v>17161.28</v>
          </cell>
          <cell r="BM218" t="str">
            <v>Small Projects Facility</v>
          </cell>
          <cell r="BN218" t="str">
            <v>0TO1v000000LVutGAG</v>
          </cell>
          <cell r="BO218">
            <v>1</v>
          </cell>
          <cell r="BP218" t="str">
            <v>0050Y000003XZK4QAO</v>
          </cell>
          <cell r="BQ218" t="str">
            <v>DFID - Flexible Programme</v>
          </cell>
          <cell r="BR218" t="str">
            <v>0011v000020m1FXAAY</v>
          </cell>
          <cell r="BS218" t="str">
            <v>Regional/Flexible</v>
          </cell>
          <cell r="BT218" t="str">
            <v>DFID - Flexible Programme</v>
          </cell>
          <cell r="BU218" t="str">
            <v>Department for International Development</v>
          </cell>
          <cell r="BV218" t="str">
            <v>VXX</v>
          </cell>
        </row>
        <row r="219">
          <cell r="A219" t="str">
            <v>47412</v>
          </cell>
          <cell r="B219" t="str">
            <v>0050Y000002G2LXQA0</v>
          </cell>
          <cell r="C219" t="b">
            <v>0</v>
          </cell>
          <cell r="D219" t="str">
            <v>Tax Evasion and Enforcement</v>
          </cell>
          <cell r="E219">
            <v>43534.638020833336</v>
          </cell>
          <cell r="F219" t="str">
            <v>0050Y000002G2LXQA0</v>
          </cell>
          <cell r="G219">
            <v>43609.998483796298</v>
          </cell>
          <cell r="H219" t="str">
            <v>0050Y000002G2VOQA0</v>
          </cell>
          <cell r="I219">
            <v>43609.998483796298</v>
          </cell>
          <cell r="N219" t="str">
            <v>-VJOR</v>
          </cell>
          <cell r="O219" t="str">
            <v>-47412</v>
          </cell>
          <cell r="S219" t="b">
            <v>0</v>
          </cell>
          <cell r="U219" t="str">
            <v>0031v0000202M1eAAE</v>
          </cell>
          <cell r="V219" t="str">
            <v>0031v0000202M1nAAE</v>
          </cell>
          <cell r="X219" t="b">
            <v>0</v>
          </cell>
          <cell r="AA219">
            <v>17400</v>
          </cell>
          <cell r="AB219">
            <v>43465</v>
          </cell>
          <cell r="AE219" t="str">
            <v>Tax Evasion and Enforcement</v>
          </cell>
          <cell r="AF219" t="str">
            <v>SPF</v>
          </cell>
          <cell r="AG219" t="str">
            <v>a1R1v00000AduMbEAJ</v>
          </cell>
          <cell r="AK219" t="str">
            <v>0031v0000202LcvAAE</v>
          </cell>
          <cell r="AL219" t="b">
            <v>0</v>
          </cell>
          <cell r="AM219" t="str">
            <v>State - State Capabilities</v>
          </cell>
          <cell r="AN219" t="str">
            <v>State Effectiveness</v>
          </cell>
          <cell r="AO219" t="str">
            <v>47412</v>
          </cell>
          <cell r="AP219">
            <v>17400</v>
          </cell>
          <cell r="AQ219">
            <v>43465</v>
          </cell>
          <cell r="AS219" t="str">
            <v>Phase II</v>
          </cell>
          <cell r="AV219" t="str">
            <v>Regional/Flexible</v>
          </cell>
          <cell r="AW219" t="str">
            <v>Ongoing</v>
          </cell>
          <cell r="AZ219">
            <v>1</v>
          </cell>
          <cell r="BA219" t="str">
            <v>a1P1v000003d3I9EAI</v>
          </cell>
          <cell r="BB219">
            <v>5</v>
          </cell>
          <cell r="BC219" t="str">
            <v>a1V1v0000036RaMEAU</v>
          </cell>
          <cell r="BD219">
            <v>43313</v>
          </cell>
          <cell r="BH219" t="b">
            <v>0</v>
          </cell>
          <cell r="BI219" t="str">
            <v>Fragile States</v>
          </cell>
          <cell r="BJ219">
            <v>3879.56</v>
          </cell>
          <cell r="BM219" t="str">
            <v>Small Projects Facility</v>
          </cell>
          <cell r="BN219" t="str">
            <v>0TO1v000000LY7zGAG</v>
          </cell>
          <cell r="BO219">
            <v>1</v>
          </cell>
          <cell r="BP219" t="str">
            <v>0050Y000003XZK4QAO</v>
          </cell>
          <cell r="BQ219" t="str">
            <v>DFID - Flexible Programme</v>
          </cell>
          <cell r="BR219" t="str">
            <v>0011v000020m1FXAAY</v>
          </cell>
          <cell r="BS219" t="str">
            <v>Regional/Flexible</v>
          </cell>
          <cell r="BT219" t="str">
            <v>DFID - Flexible Programme</v>
          </cell>
          <cell r="BU219" t="str">
            <v>Department for International Development</v>
          </cell>
          <cell r="BV219" t="str">
            <v>VXX</v>
          </cell>
        </row>
        <row r="220">
          <cell r="A220" t="str">
            <v>47413</v>
          </cell>
          <cell r="B220" t="str">
            <v>0050Y000002G2LXQA0</v>
          </cell>
          <cell r="C220" t="b">
            <v>0</v>
          </cell>
          <cell r="D220" t="str">
            <v>Clientelism and the Politics of Social Protection in Kenya</v>
          </cell>
          <cell r="E220">
            <v>43523.476493055554</v>
          </cell>
          <cell r="F220" t="str">
            <v>0050Y000002G2LXQA0</v>
          </cell>
          <cell r="G220">
            <v>43609.998472222222</v>
          </cell>
          <cell r="H220" t="str">
            <v>0050Y000002G2VOQA0</v>
          </cell>
          <cell r="I220">
            <v>43609.998472222222</v>
          </cell>
          <cell r="J220"/>
          <cell r="K220">
            <v>43581.396319444444</v>
          </cell>
          <cell r="L220">
            <v>43581.396319444444</v>
          </cell>
          <cell r="M220"/>
          <cell r="N220" t="str">
            <v>-VKEN</v>
          </cell>
          <cell r="O220" t="str">
            <v>-47413</v>
          </cell>
          <cell r="P220"/>
          <cell r="Q220"/>
          <cell r="R220"/>
          <cell r="S220" t="b">
            <v>0</v>
          </cell>
          <cell r="T220"/>
          <cell r="U220" t="str">
            <v>0031v0000202M1jAAE</v>
          </cell>
          <cell r="V220" t="str">
            <v>0031v0000202LktAAE</v>
          </cell>
          <cell r="W220"/>
          <cell r="X220" t="b">
            <v>0</v>
          </cell>
          <cell r="Y220"/>
          <cell r="Z220"/>
          <cell r="AA220">
            <v>19998</v>
          </cell>
          <cell r="AB220">
            <v>43435</v>
          </cell>
          <cell r="AC220"/>
          <cell r="AD220"/>
          <cell r="AE220" t="str">
            <v>Clientelism and the Politics of Social Protection in Kenya</v>
          </cell>
          <cell r="AF220" t="str">
            <v>SPF</v>
          </cell>
          <cell r="AG220" t="str">
            <v>a1R1v00000AduMbEAJ</v>
          </cell>
          <cell r="AH220"/>
          <cell r="AI220"/>
          <cell r="AJ220"/>
          <cell r="AK220" t="str">
            <v>0031v0000202LtQAAU</v>
          </cell>
          <cell r="AL220" t="b">
            <v>0</v>
          </cell>
          <cell r="AM220" t="str">
            <v>State - Governance, Accountability and Political Economy</v>
          </cell>
          <cell r="AN220" t="str">
            <v>State Effectiveness</v>
          </cell>
          <cell r="AO220"/>
          <cell r="AP220">
            <v>19998.419999999998</v>
          </cell>
          <cell r="AQ220">
            <v>43435</v>
          </cell>
          <cell r="AR220"/>
          <cell r="AS220" t="str">
            <v>Phase II</v>
          </cell>
          <cell r="AT220"/>
          <cell r="AU220"/>
          <cell r="AV220" t="str">
            <v>Regional/Flexible</v>
          </cell>
          <cell r="AW220" t="str">
            <v>Ongoing</v>
          </cell>
          <cell r="AX220"/>
          <cell r="AY220"/>
          <cell r="AZ220">
            <v>1</v>
          </cell>
          <cell r="BA220" t="str">
            <v>a1P1v000003d3IBEAY</v>
          </cell>
          <cell r="BB220">
            <v>4</v>
          </cell>
          <cell r="BC220" t="str">
            <v>a1V1v0000036QUfEAM</v>
          </cell>
          <cell r="BD220">
            <v>43313</v>
          </cell>
          <cell r="BE220"/>
          <cell r="BF220"/>
          <cell r="BG220"/>
          <cell r="BH220" t="b">
            <v>0</v>
          </cell>
          <cell r="BI220" t="str">
            <v>Fragile States</v>
          </cell>
          <cell r="BJ220">
            <v>15998</v>
          </cell>
          <cell r="BK220"/>
          <cell r="BL220"/>
          <cell r="BM220" t="str">
            <v>Small Projects Facility</v>
          </cell>
          <cell r="BN220" t="str">
            <v>0TO1v000000LVuuGAG</v>
          </cell>
          <cell r="BO220">
            <v>1</v>
          </cell>
          <cell r="BP220" t="str">
            <v>0051v0000054bXkAAI</v>
          </cell>
          <cell r="BQ220" t="str">
            <v>DFID - Flexible Programme</v>
          </cell>
          <cell r="BR220" t="str">
            <v>0011v000020m1FXAAY</v>
          </cell>
          <cell r="BS220" t="str">
            <v>Regional/Flexible</v>
          </cell>
          <cell r="BT220" t="str">
            <v>DFID - Flexible Programme</v>
          </cell>
          <cell r="BU220" t="str">
            <v>Department for International Development</v>
          </cell>
          <cell r="BV220" t="str">
            <v>VXX</v>
          </cell>
          <cell r="BW220"/>
          <cell r="BX220"/>
          <cell r="BY220"/>
          <cell r="BZ220"/>
          <cell r="CA220"/>
          <cell r="CB220"/>
          <cell r="CC220"/>
          <cell r="CD220"/>
          <cell r="CE220"/>
          <cell r="CF220"/>
          <cell r="CG220"/>
          <cell r="CH220"/>
          <cell r="CI220"/>
          <cell r="CJ220"/>
        </row>
        <row r="221">
          <cell r="A221" t="str">
            <v>47414</v>
          </cell>
          <cell r="B221" t="str">
            <v>0050Y000002G2LXQA0</v>
          </cell>
          <cell r="C221" t="b">
            <v>0</v>
          </cell>
          <cell r="D221" t="str">
            <v>Microfinance for clean cooking with LPG In Kenya: an evaluation of a pilot exper</v>
          </cell>
          <cell r="E221">
            <v>43523.476493055554</v>
          </cell>
          <cell r="F221" t="str">
            <v>0050Y000002G2LXQA0</v>
          </cell>
          <cell r="G221">
            <v>43613.694131944445</v>
          </cell>
          <cell r="H221" t="str">
            <v>0050Y000003XZK8QAO</v>
          </cell>
          <cell r="I221">
            <v>43613.694131944445</v>
          </cell>
          <cell r="K221">
            <v>43585.464143518519</v>
          </cell>
          <cell r="L221">
            <v>43585.464143518519</v>
          </cell>
          <cell r="N221" t="str">
            <v>-VKEN</v>
          </cell>
          <cell r="O221" t="str">
            <v>-47414</v>
          </cell>
          <cell r="S221" t="b">
            <v>0</v>
          </cell>
          <cell r="U221" t="str">
            <v>0031v0000202M1jAAE</v>
          </cell>
          <cell r="V221" t="str">
            <v>0031v0000202LktAAE</v>
          </cell>
          <cell r="X221" t="b">
            <v>0</v>
          </cell>
          <cell r="AA221">
            <v>19812</v>
          </cell>
          <cell r="AB221">
            <v>43646</v>
          </cell>
          <cell r="AE221" t="str">
            <v>Microfinance for clean cooking with LPG In Kenya: an evaluation of a pilot experiment and implications for future program roll-out</v>
          </cell>
          <cell r="AF221" t="str">
            <v>SPF</v>
          </cell>
          <cell r="AG221" t="str">
            <v>a1R1v00000AduMbEAJ</v>
          </cell>
          <cell r="AK221" t="str">
            <v>0031v0000202Lz8AAE</v>
          </cell>
          <cell r="AL221" t="b">
            <v>0</v>
          </cell>
          <cell r="AM221" t="str">
            <v>Energy</v>
          </cell>
          <cell r="AN221" t="str">
            <v>Energy</v>
          </cell>
          <cell r="AP221">
            <v>19812.439999999999</v>
          </cell>
          <cell r="AQ221">
            <v>43646</v>
          </cell>
          <cell r="AS221" t="str">
            <v>Phase II</v>
          </cell>
          <cell r="AV221" t="str">
            <v>Regional/Flexible</v>
          </cell>
          <cell r="AW221" t="str">
            <v>Ongoing</v>
          </cell>
          <cell r="AZ221">
            <v>43300</v>
          </cell>
          <cell r="BA221" t="str">
            <v>a1P1v000003d3IBEAY</v>
          </cell>
          <cell r="BB221">
            <v>10</v>
          </cell>
          <cell r="BC221" t="str">
            <v>a1V1v0000036QUgEAM</v>
          </cell>
          <cell r="BD221">
            <v>43344</v>
          </cell>
          <cell r="BH221" t="b">
            <v>0</v>
          </cell>
          <cell r="BI221" t="str">
            <v>Fragile States</v>
          </cell>
          <cell r="BJ221">
            <v>10030.91</v>
          </cell>
          <cell r="BM221" t="str">
            <v>Small Projects Facility</v>
          </cell>
          <cell r="BN221" t="str">
            <v>0TO1v000000LVuvGAG</v>
          </cell>
          <cell r="BO221">
            <v>1</v>
          </cell>
          <cell r="BP221" t="str">
            <v>0051v0000054bXkAAI</v>
          </cell>
          <cell r="BQ221" t="str">
            <v>DFID - Flexible Programme</v>
          </cell>
          <cell r="BR221" t="str">
            <v>0011v000020m1FXAAY</v>
          </cell>
          <cell r="BS221" t="str">
            <v>Regional/Flexible</v>
          </cell>
          <cell r="BT221" t="str">
            <v>DFID - Flexible Programme</v>
          </cell>
          <cell r="BU221" t="str">
            <v>Department for International Development</v>
          </cell>
          <cell r="BV221" t="str">
            <v>VXX</v>
          </cell>
        </row>
        <row r="222">
          <cell r="A222" t="str">
            <v>47415</v>
          </cell>
          <cell r="B222" t="str">
            <v>0050Y000002G2LXQA0</v>
          </cell>
          <cell r="C222" t="b">
            <v>0</v>
          </cell>
          <cell r="D222" t="str">
            <v>Behavioral barriers to energy efficiency in development contexts: evidence from</v>
          </cell>
          <cell r="E222">
            <v>43523.476493055554</v>
          </cell>
          <cell r="F222" t="str">
            <v>0050Y000002G2LXQA0</v>
          </cell>
          <cell r="G222">
            <v>43609.998472222222</v>
          </cell>
          <cell r="H222" t="str">
            <v>0050Y000002G2VOQA0</v>
          </cell>
          <cell r="I222">
            <v>43609.998472222222</v>
          </cell>
          <cell r="K222">
            <v>43527.703379629631</v>
          </cell>
          <cell r="L222">
            <v>43527.703379629631</v>
          </cell>
          <cell r="N222" t="str">
            <v>-VKEN</v>
          </cell>
          <cell r="O222" t="str">
            <v>-47415</v>
          </cell>
          <cell r="S222" t="b">
            <v>0</v>
          </cell>
          <cell r="T222" t="str">
            <v>0031v0000202LktAAE</v>
          </cell>
          <cell r="U222" t="str">
            <v>0031v0000202M1jAAE</v>
          </cell>
          <cell r="W222" t="str">
            <v>S18</v>
          </cell>
          <cell r="X222" t="b">
            <v>0</v>
          </cell>
          <cell r="AA222">
            <v>19091</v>
          </cell>
          <cell r="AB222">
            <v>43646</v>
          </cell>
          <cell r="AE222" t="str">
            <v>Behavioral barriers to energy efficiency in development contexts: evidence from charcoal cookstoves</v>
          </cell>
          <cell r="AF222" t="str">
            <v>CB</v>
          </cell>
          <cell r="AG222" t="str">
            <v>a1R1v00000AduMbEAJ</v>
          </cell>
          <cell r="AK222" t="str">
            <v>0031v0000202LcpAAE</v>
          </cell>
          <cell r="AL222" t="b">
            <v>0</v>
          </cell>
          <cell r="AM222" t="str">
            <v>Energy</v>
          </cell>
          <cell r="AN222" t="str">
            <v>Energy</v>
          </cell>
          <cell r="AP222">
            <v>19072.650000000001</v>
          </cell>
          <cell r="AQ222">
            <v>43646</v>
          </cell>
          <cell r="AS222" t="str">
            <v>Phase II</v>
          </cell>
          <cell r="AV222" t="str">
            <v>Regional/Flexible</v>
          </cell>
          <cell r="AW222" t="str">
            <v>Ongoing</v>
          </cell>
          <cell r="AZ222">
            <v>43411</v>
          </cell>
          <cell r="BA222" t="str">
            <v>a1P1v000003d3IBEAY</v>
          </cell>
          <cell r="BB222">
            <v>9</v>
          </cell>
          <cell r="BC222" t="str">
            <v>a1V1v0000036QUhEAM</v>
          </cell>
          <cell r="BD222">
            <v>43374</v>
          </cell>
          <cell r="BH222" t="b">
            <v>0</v>
          </cell>
          <cell r="BI222" t="str">
            <v>Fragile States</v>
          </cell>
          <cell r="BJ222">
            <v>0</v>
          </cell>
          <cell r="BM222" t="str">
            <v>Country Project Proposal</v>
          </cell>
          <cell r="BN222"/>
          <cell r="BO222">
            <v>1</v>
          </cell>
          <cell r="BP222" t="str">
            <v>0051v0000054bXkAAI</v>
          </cell>
          <cell r="BQ222" t="str">
            <v>DFID - Flexible Programme</v>
          </cell>
          <cell r="BR222" t="str">
            <v>0011v000020m1FXAAY</v>
          </cell>
          <cell r="BS222" t="str">
            <v>Regional/Flexible</v>
          </cell>
          <cell r="BT222" t="str">
            <v>DFID - Flexible Programme</v>
          </cell>
          <cell r="BU222" t="str">
            <v>Department for International Development</v>
          </cell>
          <cell r="BV222" t="str">
            <v>VXX</v>
          </cell>
        </row>
        <row r="223">
          <cell r="A223" t="str">
            <v>47416</v>
          </cell>
          <cell r="B223" t="str">
            <v>0050Y000002G2LXQA0</v>
          </cell>
          <cell r="C223" t="b">
            <v>0</v>
          </cell>
          <cell r="D223" t="str">
            <v>Building State Capacity with Market Design</v>
          </cell>
          <cell r="E223">
            <v>43523.476493055554</v>
          </cell>
          <cell r="F223" t="str">
            <v>0050Y000002G2LXQA0</v>
          </cell>
          <cell r="G223">
            <v>43609.998472222222</v>
          </cell>
          <cell r="H223" t="str">
            <v>0050Y000002G2VOQA0</v>
          </cell>
          <cell r="I223">
            <v>43609.998472222222</v>
          </cell>
          <cell r="K223">
            <v>43581.397337962961</v>
          </cell>
          <cell r="L223">
            <v>43581.397337962961</v>
          </cell>
          <cell r="N223" t="str">
            <v>-VKEN</v>
          </cell>
          <cell r="O223" t="str">
            <v>-47416</v>
          </cell>
          <cell r="S223" t="b">
            <v>0</v>
          </cell>
          <cell r="T223" t="str">
            <v>0031v0000202LktAAE</v>
          </cell>
          <cell r="U223" t="str">
            <v>0031v0000202M1jAAE</v>
          </cell>
          <cell r="W223" t="str">
            <v>S18</v>
          </cell>
          <cell r="X223" t="b">
            <v>0</v>
          </cell>
          <cell r="AA223">
            <v>55074</v>
          </cell>
          <cell r="AB223">
            <v>43646</v>
          </cell>
          <cell r="AE223" t="str">
            <v>Building State Capacity with Market Design</v>
          </cell>
          <cell r="AF223" t="str">
            <v>CB</v>
          </cell>
          <cell r="AG223" t="str">
            <v>a1R1v00000AduMbEAJ</v>
          </cell>
          <cell r="AK223" t="str">
            <v>0031v0000202Ld2AAE</v>
          </cell>
          <cell r="AL223" t="b">
            <v>0</v>
          </cell>
          <cell r="AM223" t="str">
            <v>State - State Capabilities</v>
          </cell>
          <cell r="AN223" t="str">
            <v>State Effectiveness</v>
          </cell>
          <cell r="AP223">
            <v>54554.62</v>
          </cell>
          <cell r="AQ223">
            <v>43646</v>
          </cell>
          <cell r="AS223" t="str">
            <v>Phase II</v>
          </cell>
          <cell r="AV223" t="str">
            <v>Regional/Flexible</v>
          </cell>
          <cell r="AW223" t="str">
            <v>Ongoing</v>
          </cell>
          <cell r="AZ223">
            <v>43411</v>
          </cell>
          <cell r="BA223" t="str">
            <v>a1P1v000003d3IBEAY</v>
          </cell>
          <cell r="BB223">
            <v>8</v>
          </cell>
          <cell r="BC223" t="str">
            <v>a1V1v0000036QUiEAM</v>
          </cell>
          <cell r="BD223">
            <v>43405</v>
          </cell>
          <cell r="BH223" t="b">
            <v>0</v>
          </cell>
          <cell r="BI223" t="str">
            <v>Fragile States</v>
          </cell>
          <cell r="BJ223">
            <v>38188</v>
          </cell>
          <cell r="BM223" t="str">
            <v>Country Project Proposal</v>
          </cell>
          <cell r="BN223" t="str">
            <v>0TO1v000000LVuwGAG</v>
          </cell>
          <cell r="BO223">
            <v>1</v>
          </cell>
          <cell r="BP223" t="str">
            <v>0051v0000054bXkAAI</v>
          </cell>
          <cell r="BQ223" t="str">
            <v>DFID - Flexible Programme</v>
          </cell>
          <cell r="BR223" t="str">
            <v>0011v000020m1FXAAY</v>
          </cell>
          <cell r="BS223" t="str">
            <v>Regional/Flexible</v>
          </cell>
          <cell r="BT223" t="str">
            <v>DFID - Flexible Programme</v>
          </cell>
          <cell r="BU223" t="str">
            <v>Department for International Development</v>
          </cell>
          <cell r="BV223" t="str">
            <v>VXX</v>
          </cell>
        </row>
        <row r="224">
          <cell r="A224" t="str">
            <v>47417</v>
          </cell>
          <cell r="B224" t="str">
            <v>0050Y000002G2LXQA0</v>
          </cell>
          <cell r="C224" t="b">
            <v>0</v>
          </cell>
          <cell r="D224" t="str">
            <v>Public Private Partnerships in Lebanon</v>
          </cell>
          <cell r="E224">
            <v>43523.476493055554</v>
          </cell>
          <cell r="F224" t="str">
            <v>0050Y000002G2LXQA0</v>
          </cell>
          <cell r="G224">
            <v>43609.998472222222</v>
          </cell>
          <cell r="H224" t="str">
            <v>0050Y000002G2VOQA0</v>
          </cell>
          <cell r="I224">
            <v>43609.998472222222</v>
          </cell>
          <cell r="K224">
            <v>43527.703379629631</v>
          </cell>
          <cell r="L224">
            <v>43527.703379629631</v>
          </cell>
          <cell r="N224" t="str">
            <v>-VLBN</v>
          </cell>
          <cell r="O224" t="str">
            <v>-47417</v>
          </cell>
          <cell r="S224" t="b">
            <v>0</v>
          </cell>
          <cell r="U224" t="str">
            <v>0031v0000202M1eAAE</v>
          </cell>
          <cell r="X224" t="b">
            <v>0</v>
          </cell>
          <cell r="AA224">
            <v>3240</v>
          </cell>
          <cell r="AB224">
            <v>43465</v>
          </cell>
          <cell r="AE224" t="str">
            <v>Public Private Partnerships in Lebanon</v>
          </cell>
          <cell r="AF224" t="str">
            <v>SPF</v>
          </cell>
          <cell r="AG224" t="str">
            <v>a1R1v00000AduMbEAJ</v>
          </cell>
          <cell r="AK224" t="str">
            <v>0031v0000202LmqAAE</v>
          </cell>
          <cell r="AL224" t="b">
            <v>0</v>
          </cell>
          <cell r="AM224" t="str">
            <v>State - State Capabilities</v>
          </cell>
          <cell r="AN224" t="str">
            <v>State Effectiveness</v>
          </cell>
          <cell r="AP224">
            <v>3240</v>
          </cell>
          <cell r="AQ224">
            <v>43465</v>
          </cell>
          <cell r="AS224" t="str">
            <v>Phase II</v>
          </cell>
          <cell r="AV224" t="str">
            <v>Regional/Flexible</v>
          </cell>
          <cell r="AW224" t="str">
            <v>Ongoing</v>
          </cell>
          <cell r="AZ224">
            <v>1</v>
          </cell>
          <cell r="BA224" t="str">
            <v>a1P1v000003d3IJEAY</v>
          </cell>
          <cell r="BB224">
            <v>1</v>
          </cell>
          <cell r="BC224" t="str">
            <v>a1V1v0000036QUvEAM</v>
          </cell>
          <cell r="BD224">
            <v>43435</v>
          </cell>
          <cell r="BH224" t="b">
            <v>0</v>
          </cell>
          <cell r="BI224" t="str">
            <v>Fragile States</v>
          </cell>
          <cell r="BJ224">
            <v>2000</v>
          </cell>
          <cell r="BM224" t="str">
            <v>Small Projects Facility</v>
          </cell>
          <cell r="BN224" t="str">
            <v>0TO1v000000LVuxGAG</v>
          </cell>
          <cell r="BO224">
            <v>1</v>
          </cell>
          <cell r="BP224" t="str">
            <v>0050Y000003XZK4QAO</v>
          </cell>
          <cell r="BQ224" t="str">
            <v>DFID - Flexible Programme</v>
          </cell>
          <cell r="BR224" t="str">
            <v>0011v000020m1FXAAY</v>
          </cell>
          <cell r="BS224" t="str">
            <v>Regional/Flexible</v>
          </cell>
          <cell r="BT224" t="str">
            <v>DFID - Flexible Programme</v>
          </cell>
          <cell r="BU224" t="str">
            <v>Department for International Development</v>
          </cell>
          <cell r="BV224" t="str">
            <v>VXX</v>
          </cell>
        </row>
        <row r="225">
          <cell r="A225" t="str">
            <v>47418</v>
          </cell>
          <cell r="B225" t="str">
            <v>0050Y000002G2LXQA0</v>
          </cell>
          <cell r="C225" t="b">
            <v>0</v>
          </cell>
          <cell r="D225" t="str">
            <v>The Challenges of Rapid Urban Growth: Evidence from Amman</v>
          </cell>
          <cell r="E225">
            <v>43523.476493055554</v>
          </cell>
          <cell r="F225" t="str">
            <v>0050Y000002G2LXQA0</v>
          </cell>
          <cell r="G225">
            <v>43609.998472222222</v>
          </cell>
          <cell r="H225" t="str">
            <v>0050Y000002G2VOQA0</v>
          </cell>
          <cell r="I225">
            <v>43609.998472222222</v>
          </cell>
          <cell r="K225">
            <v>43527.703379629631</v>
          </cell>
          <cell r="L225">
            <v>43527.703379629631</v>
          </cell>
          <cell r="N225" t="str">
            <v>-VJOR</v>
          </cell>
          <cell r="O225" t="str">
            <v>-47418</v>
          </cell>
          <cell r="S225" t="b">
            <v>0</v>
          </cell>
          <cell r="U225" t="str">
            <v>0031v0000202M1eAAE</v>
          </cell>
          <cell r="X225" t="b">
            <v>0</v>
          </cell>
          <cell r="AA225">
            <v>19665</v>
          </cell>
          <cell r="AB225">
            <v>43585</v>
          </cell>
          <cell r="AE225" t="str">
            <v>The Challenges of Rapid Urban Growth: Evidence from Amman</v>
          </cell>
          <cell r="AF225" t="str">
            <v>SPF</v>
          </cell>
          <cell r="AG225" t="str">
            <v>a1R1v00000AduMbEAJ</v>
          </cell>
          <cell r="AK225" t="str">
            <v>0031v0000202M18AAE</v>
          </cell>
          <cell r="AL225" t="b">
            <v>0</v>
          </cell>
          <cell r="AM225" t="str">
            <v>Cities</v>
          </cell>
          <cell r="AN225" t="str">
            <v>Cities</v>
          </cell>
          <cell r="AP225">
            <v>19665</v>
          </cell>
          <cell r="AQ225">
            <v>43585</v>
          </cell>
          <cell r="AS225" t="str">
            <v>Phase II</v>
          </cell>
          <cell r="AV225" t="str">
            <v>Regional/Flexible</v>
          </cell>
          <cell r="AW225" t="str">
            <v>Ongoing</v>
          </cell>
          <cell r="AZ225">
            <v>43417</v>
          </cell>
          <cell r="BA225" t="str">
            <v>a1P1v000003d3I9EAI</v>
          </cell>
          <cell r="BB225">
            <v>5</v>
          </cell>
          <cell r="BC225" t="str">
            <v>a1V1v0000036QUwEAM</v>
          </cell>
          <cell r="BD225">
            <v>43435</v>
          </cell>
          <cell r="BH225" t="b">
            <v>0</v>
          </cell>
          <cell r="BI225" t="str">
            <v>Fragile States</v>
          </cell>
          <cell r="BJ225">
            <v>0</v>
          </cell>
          <cell r="BM225" t="str">
            <v>Small Projects Facility</v>
          </cell>
          <cell r="BN225" t="str">
            <v>0TO1v000000LVuyGAG</v>
          </cell>
          <cell r="BO225">
            <v>1</v>
          </cell>
          <cell r="BP225" t="str">
            <v>0050Y000003XZK4QAO</v>
          </cell>
          <cell r="BQ225" t="str">
            <v>DFID - Flexible Programme</v>
          </cell>
          <cell r="BR225" t="str">
            <v>0011v000020m1FXAAY</v>
          </cell>
          <cell r="BS225" t="str">
            <v>Regional/Flexible</v>
          </cell>
          <cell r="BT225" t="str">
            <v>DFID - Flexible Programme</v>
          </cell>
          <cell r="BU225" t="str">
            <v>Department for International Development</v>
          </cell>
          <cell r="BV225" t="str">
            <v>VXX</v>
          </cell>
        </row>
        <row r="226">
          <cell r="A226" t="str">
            <v>47419</v>
          </cell>
          <cell r="B226" t="str">
            <v>0051v000005kYmMAAU</v>
          </cell>
          <cell r="C226" t="b">
            <v>0</v>
          </cell>
          <cell r="D226" t="str">
            <v>Lessons from Public Private Partnerships in Lebanon</v>
          </cell>
          <cell r="E226">
            <v>43528.559247685182</v>
          </cell>
          <cell r="F226" t="str">
            <v>0051v000005kYmMAAU</v>
          </cell>
          <cell r="G226">
            <v>43609.998483796298</v>
          </cell>
          <cell r="H226" t="str">
            <v>0050Y000002G2VOQA0</v>
          </cell>
          <cell r="I226">
            <v>43609.998483796298</v>
          </cell>
          <cell r="K226">
            <v>43538.484097222223</v>
          </cell>
          <cell r="L226">
            <v>43538.484097222223</v>
          </cell>
          <cell r="M226" t="str">
            <v>Research Project</v>
          </cell>
          <cell r="N226" t="str">
            <v>-VLBN</v>
          </cell>
          <cell r="O226" t="str">
            <v>-47419</v>
          </cell>
          <cell r="S226" t="b">
            <v>0</v>
          </cell>
          <cell r="U226" t="str">
            <v>0031v0000202M1eAAE</v>
          </cell>
          <cell r="V226" t="str">
            <v>0031v0000202M1nAAE</v>
          </cell>
          <cell r="X226" t="b">
            <v>0</v>
          </cell>
          <cell r="Y226" t="str">
            <v>0031v0000202LV5AAM</v>
          </cell>
          <cell r="AA226">
            <v>6940</v>
          </cell>
          <cell r="AB226">
            <v>43539</v>
          </cell>
          <cell r="AD226" t="str">
            <v>Lessons from Public Private Partnerships in Lebanon</v>
          </cell>
          <cell r="AE226" t="str">
            <v>Lessons from Public Private Partnerships in Lebanon</v>
          </cell>
          <cell r="AF226" t="str">
            <v>SPF</v>
          </cell>
          <cell r="AG226" t="str">
            <v>a1R1v00000AduMbEAJ</v>
          </cell>
          <cell r="AK226" t="str">
            <v>0031v0000202LmqAAE</v>
          </cell>
          <cell r="AL226" t="b">
            <v>0</v>
          </cell>
          <cell r="AM226" t="str">
            <v>State - State Capabilities</v>
          </cell>
          <cell r="AN226" t="str">
            <v>State Effectiveness</v>
          </cell>
          <cell r="AR226" t="str">
            <v>a1Y1v000002DMF8EAO</v>
          </cell>
          <cell r="AS226" t="str">
            <v>Phase II</v>
          </cell>
          <cell r="AU226" t="str">
            <v>State Effectiveness</v>
          </cell>
          <cell r="AV226" t="str">
            <v>Regional/Flexible</v>
          </cell>
          <cell r="AW226" t="str">
            <v>Contracting</v>
          </cell>
          <cell r="AX226" t="str">
            <v>&lt;p&gt;&lt;span style="font-family: Arial, sans-serif;"&gt;This SPF will be used to conduct a study on the PPP landscape in Lebanon. The team will be looking at several PPP projects as case studies. The evidence generated by the study can then reshape the thinking of the Lebanese government around PPP projects. &lt;/span&gt;&lt;/p&gt;</v>
          </cell>
          <cell r="AY226" t="str">
            <v>&lt;p&gt;&lt;span style="font-family: Arial, sans-serif;"&gt;This SPF will be used to conduct a study on the PPP landscape in Lebanon. The team will be looking at several PPP projects as case studies. The evidence generated by the study can then reshape the thinking of the Lebanese government around PPP projects. &lt;/span&gt;&lt;/p&gt;</v>
          </cell>
          <cell r="AZ226">
            <v>43483</v>
          </cell>
          <cell r="BA226" t="str">
            <v>a1P1v000003d3IJEAY</v>
          </cell>
          <cell r="BB226">
            <v>1</v>
          </cell>
          <cell r="BC226" t="str">
            <v>a1V1v0000036Qr0EAE</v>
          </cell>
          <cell r="BD226">
            <v>43497</v>
          </cell>
          <cell r="BE226" t="str">
            <v>a1Z1v000003kllqEAA</v>
          </cell>
          <cell r="BH226" t="b">
            <v>0</v>
          </cell>
          <cell r="BJ226">
            <v>0</v>
          </cell>
          <cell r="BM226" t="str">
            <v>Small Projects Facility</v>
          </cell>
          <cell r="BN226" t="str">
            <v>0TO1v000000LY80GAG</v>
          </cell>
          <cell r="BO226">
            <v>1</v>
          </cell>
          <cell r="BP226" t="str">
            <v>0050Y000003XZK4QAO</v>
          </cell>
          <cell r="BQ226" t="str">
            <v>DFID - Flexible Programme</v>
          </cell>
          <cell r="BR226" t="str">
            <v>0011v000020m1FXAAY</v>
          </cell>
          <cell r="BS226" t="str">
            <v>Regional/Flexible</v>
          </cell>
          <cell r="BT226" t="str">
            <v>DFID - Flexible Programme</v>
          </cell>
          <cell r="BU226" t="str">
            <v>Department for International Development</v>
          </cell>
          <cell r="BV226" t="str">
            <v>VXX</v>
          </cell>
        </row>
        <row r="227">
          <cell r="A227" t="str">
            <v>47420</v>
          </cell>
          <cell r="B227" t="str">
            <v>0050Y000002G2LXQA0</v>
          </cell>
          <cell r="C227" t="b">
            <v>0</v>
          </cell>
          <cell r="D227" t="str">
            <v>Six Randomized Controlled Trials Designed to Improve Learning Outcomes</v>
          </cell>
          <cell r="E227">
            <v>43534.638020833336</v>
          </cell>
          <cell r="F227" t="str">
            <v>0050Y000002G2LXQA0</v>
          </cell>
          <cell r="G227">
            <v>43609.998483796298</v>
          </cell>
          <cell r="H227" t="str">
            <v>0050Y000002G2VOQA0</v>
          </cell>
          <cell r="I227">
            <v>43609.998483796298</v>
          </cell>
          <cell r="N227" t="str">
            <v>-VXXX</v>
          </cell>
          <cell r="O227" t="str">
            <v>-47420</v>
          </cell>
          <cell r="S227" t="b">
            <v>0</v>
          </cell>
          <cell r="T227" t="str">
            <v>0031v0000202LktAAE</v>
          </cell>
          <cell r="U227" t="str">
            <v>0031v0000202M1jAAE</v>
          </cell>
          <cell r="V227" t="str">
            <v>0031v0000202LktAAE</v>
          </cell>
          <cell r="X227" t="b">
            <v>0</v>
          </cell>
          <cell r="AA227">
            <v>19642</v>
          </cell>
          <cell r="AB227">
            <v>43646</v>
          </cell>
          <cell r="AE227" t="str">
            <v>Six Randomized Controlled Trials Designed to Improve Learning Outcomes for Disadvantaged Children in Sub-Saharan Africa</v>
          </cell>
          <cell r="AF227" t="str">
            <v>SPF</v>
          </cell>
          <cell r="AG227" t="str">
            <v>a1R1v00000AduMbEAJ</v>
          </cell>
          <cell r="AK227" t="str">
            <v>0031v0000202Ld2AAE</v>
          </cell>
          <cell r="AL227" t="b">
            <v>0</v>
          </cell>
          <cell r="AM227" t="str">
            <v>State - State Capabilities</v>
          </cell>
          <cell r="AN227" t="str">
            <v>State Effectiveness</v>
          </cell>
          <cell r="AO227" t="str">
            <v>47420</v>
          </cell>
          <cell r="AP227">
            <v>19642</v>
          </cell>
          <cell r="AS227" t="str">
            <v>Phase II</v>
          </cell>
          <cell r="AV227" t="str">
            <v>Regional/Flexible</v>
          </cell>
          <cell r="AW227" t="str">
            <v>Prospective</v>
          </cell>
          <cell r="AZ227">
            <v>43487</v>
          </cell>
          <cell r="BA227" t="str">
            <v>a1P1v000003d3J3EAI</v>
          </cell>
          <cell r="BB227">
            <v>5</v>
          </cell>
          <cell r="BC227" t="str">
            <v>a1V1v0000036RaNEAU</v>
          </cell>
          <cell r="BD227">
            <v>43497</v>
          </cell>
          <cell r="BH227" t="b">
            <v>0</v>
          </cell>
          <cell r="BI227" t="str">
            <v>Fragile States</v>
          </cell>
          <cell r="BJ227">
            <v>0</v>
          </cell>
          <cell r="BM227" t="str">
            <v>Small Projects Facility</v>
          </cell>
          <cell r="BN227" t="str">
            <v>0TO1v000000LY81GAG</v>
          </cell>
          <cell r="BO227">
            <v>1</v>
          </cell>
          <cell r="BP227" t="str">
            <v>0051v0000054bXkAAI</v>
          </cell>
          <cell r="BQ227" t="str">
            <v>DFID - Flexible Programme</v>
          </cell>
          <cell r="BR227" t="str">
            <v>0011v000020m1FXAAY</v>
          </cell>
          <cell r="BS227" t="str">
            <v>Regional/Flexible</v>
          </cell>
          <cell r="BT227" t="str">
            <v>DFID - Flexible Programme</v>
          </cell>
          <cell r="BU227" t="str">
            <v>Department for International Development</v>
          </cell>
          <cell r="BV227" t="str">
            <v>VXX</v>
          </cell>
        </row>
        <row r="228">
          <cell r="A228" t="str">
            <v>50415</v>
          </cell>
          <cell r="B228" t="str">
            <v>0050Y000002G2LXQA0</v>
          </cell>
          <cell r="C228" t="b">
            <v>0</v>
          </cell>
          <cell r="D228" t="str">
            <v>Bringing property owners into the tax net</v>
          </cell>
          <cell r="E228">
            <v>43534.638020833336</v>
          </cell>
          <cell r="F228" t="str">
            <v>0050Y000002G2LXQA0</v>
          </cell>
          <cell r="G228">
            <v>43609.998483796298</v>
          </cell>
          <cell r="H228" t="str">
            <v>0050Y000002G2VOQA0</v>
          </cell>
          <cell r="I228">
            <v>43609.998483796298</v>
          </cell>
          <cell r="K228">
            <v>43601.431041666663</v>
          </cell>
          <cell r="L228">
            <v>43601.431041666663</v>
          </cell>
          <cell r="N228" t="str">
            <v>-VSEN</v>
          </cell>
          <cell r="O228" t="str">
            <v>-50415</v>
          </cell>
          <cell r="S228" t="b">
            <v>0</v>
          </cell>
          <cell r="T228" t="str">
            <v>0031v0000202M2vAAE</v>
          </cell>
          <cell r="U228" t="str">
            <v>0031v0000202M1kAAE</v>
          </cell>
          <cell r="V228" t="str">
            <v>0031v0000202M2vAAE</v>
          </cell>
          <cell r="X228" t="b">
            <v>0</v>
          </cell>
          <cell r="AA228">
            <v>19914</v>
          </cell>
          <cell r="AB228">
            <v>43646</v>
          </cell>
          <cell r="AE228" t="str">
            <v>Bringing property owners into the tax net: avenues of fiscal capacity and local accountability. Experimental evidence from Dakar, Senegal.</v>
          </cell>
          <cell r="AF228" t="str">
            <v>SPF</v>
          </cell>
          <cell r="AG228" t="str">
            <v>a1R1v00000AduoPEAR</v>
          </cell>
          <cell r="AK228" t="str">
            <v>0031v0000202LY9AAM</v>
          </cell>
          <cell r="AL228" t="b">
            <v>0</v>
          </cell>
          <cell r="AM228" t="str">
            <v>Cities</v>
          </cell>
          <cell r="AN228" t="str">
            <v>Cities</v>
          </cell>
          <cell r="AO228" t="str">
            <v>50415</v>
          </cell>
          <cell r="AP228">
            <v>19914</v>
          </cell>
          <cell r="AS228" t="str">
            <v>Phase II</v>
          </cell>
          <cell r="AT228" t="str">
            <v>Financing and Governing Cities</v>
          </cell>
          <cell r="AU228" t="str">
            <v>Cities</v>
          </cell>
          <cell r="AW228" t="str">
            <v>Ongoing</v>
          </cell>
          <cell r="AY228" t="str">
            <v>Property taxes are levied for local governments and often represent an important component in their budget funding. As such they play a crucial role in the face of increasing needs for public services in rapidly growing cities. In the context of developing countries, with cadaster shortcomings, weak administrative information and IT systems, and poor enforcement tools, most local administrations experience substantial shortfall in property tax revenues. 
This project is an ongoing partnership with the Senegalese tax administration (Direction Générale des Impots et des Domaines) with whom, since August 2017, we have been developing a new property tax management system, including an intensive fiscal census, a new data collection and management application (Android and Desktop), and the incorporation of modernized cadastral information. The new application will also allow to test a new simplified automatized valuation method, to address the fuzziness of the current valuation system (mostly based on self-declarations, which are found to be severely under-valued, and in the rare cases where field visits are conducted, based on visual assessments by field agents through a “discretionary” process).</v>
          </cell>
          <cell r="AZ228">
            <v>43503</v>
          </cell>
          <cell r="BA228" t="str">
            <v>a1P1v000003d3JXEAY</v>
          </cell>
          <cell r="BB228">
            <v>4</v>
          </cell>
          <cell r="BC228" t="str">
            <v>a1V1v0000036RaVEAU</v>
          </cell>
          <cell r="BD228">
            <v>43525</v>
          </cell>
          <cell r="BH228" t="b">
            <v>0</v>
          </cell>
          <cell r="BI228" t="str">
            <v>Cities That Work</v>
          </cell>
          <cell r="BJ228">
            <v>0</v>
          </cell>
          <cell r="BM228" t="str">
            <v>Small Projects Facility</v>
          </cell>
          <cell r="BN228" t="str">
            <v>0TO1v000000LY8BGAW</v>
          </cell>
          <cell r="BO228">
            <v>1</v>
          </cell>
          <cell r="BP228" t="str">
            <v>0051v0000054bXpAAI</v>
          </cell>
          <cell r="BQ228" t="str">
            <v>DFID - Cities That Work</v>
          </cell>
          <cell r="BR228" t="str">
            <v>0011v000020m1FXAAY</v>
          </cell>
          <cell r="BT228" t="str">
            <v>DFID - Cities That Work</v>
          </cell>
          <cell r="BU228" t="str">
            <v>Department for International Development</v>
          </cell>
          <cell r="BV228" t="str">
            <v>VXX</v>
          </cell>
        </row>
        <row r="229">
          <cell r="A229" t="str">
            <v>51401</v>
          </cell>
          <cell r="B229" t="str">
            <v>0050Y000002G2LXQA0</v>
          </cell>
          <cell r="C229" t="b">
            <v>0</v>
          </cell>
          <cell r="D229" t="str">
            <v>The Socio-Economic Impacts of Natural Resource Concessions in Liberia</v>
          </cell>
          <cell r="E229">
            <v>43523.476493055554</v>
          </cell>
          <cell r="F229" t="str">
            <v>0050Y000002G2LXQA0</v>
          </cell>
          <cell r="G229">
            <v>43609.998472222222</v>
          </cell>
          <cell r="H229" t="str">
            <v>0050Y000002G2VOQA0</v>
          </cell>
          <cell r="I229">
            <v>43609.998472222222</v>
          </cell>
          <cell r="K229">
            <v>43581.458796296298</v>
          </cell>
          <cell r="L229">
            <v>43581.458796296298</v>
          </cell>
          <cell r="N229" t="str">
            <v>-VLBR</v>
          </cell>
          <cell r="O229" t="str">
            <v>-51401</v>
          </cell>
          <cell r="S229" t="b">
            <v>0</v>
          </cell>
          <cell r="U229" t="str">
            <v>0031v0000202M1eAAE</v>
          </cell>
          <cell r="V229" t="str">
            <v>0031v0000202LiSAAU</v>
          </cell>
          <cell r="W229" t="str">
            <v>5</v>
          </cell>
          <cell r="X229" t="b">
            <v>0</v>
          </cell>
          <cell r="Y229" t="str">
            <v>0031v0000202LUmAAM</v>
          </cell>
          <cell r="AA229">
            <v>56891</v>
          </cell>
          <cell r="AB229">
            <v>43343</v>
          </cell>
          <cell r="AE229" t="str">
            <v>The Socio-Economic Impacts of Natural Resource Concessions in Liberia</v>
          </cell>
          <cell r="AF229" t="str">
            <v>CB</v>
          </cell>
          <cell r="AG229" t="str">
            <v>a1R1v00000AduMQEAZ</v>
          </cell>
          <cell r="AK229" t="str">
            <v>0031v0000202LnlAAE</v>
          </cell>
          <cell r="AL229" t="b">
            <v>0</v>
          </cell>
          <cell r="AM229" t="str">
            <v>State - State Capabilities</v>
          </cell>
          <cell r="AN229" t="str">
            <v>State Effectiveness</v>
          </cell>
          <cell r="AP229">
            <v>56891.12</v>
          </cell>
          <cell r="AQ229">
            <v>43343</v>
          </cell>
          <cell r="AS229" t="str">
            <v>Phase II</v>
          </cell>
          <cell r="AT229" t="str">
            <v>Other</v>
          </cell>
          <cell r="AU229" t="str">
            <v>State Effectiveness</v>
          </cell>
          <cell r="AV229" t="str">
            <v>Country Programme</v>
          </cell>
          <cell r="AW229" t="str">
            <v>Ongoing</v>
          </cell>
          <cell r="AY229" t="str">
            <v>The government has granted 20-40% of the country&amp;#39;s land as natural resource concessions to investors to stimulate economic activity. This study uses a novel sub-national dataset to look at  (1) whether areas in which concessions have been granted experience faster economic development and (2) whether concession and concessionaire attributes differentially affect economic development. The data is a geocoding of concession contracts merged with survey- and satellite-based outcome and covariate data.</v>
          </cell>
          <cell r="AZ229">
            <v>42565</v>
          </cell>
          <cell r="BA229" t="str">
            <v>a1P1v000003d3IMEAY</v>
          </cell>
          <cell r="BB229">
            <v>21</v>
          </cell>
          <cell r="BC229" t="str">
            <v>a1V1v0000036QUxEAM</v>
          </cell>
          <cell r="BD229">
            <v>42695</v>
          </cell>
          <cell r="BH229" t="b">
            <v>0</v>
          </cell>
          <cell r="BJ229">
            <v>51848.97</v>
          </cell>
          <cell r="BM229" t="str">
            <v>Country Project Proposal</v>
          </cell>
          <cell r="BN229" t="str">
            <v>0TO1v000000LVuzGAG</v>
          </cell>
          <cell r="BO229">
            <v>1</v>
          </cell>
          <cell r="BP229" t="str">
            <v>0050Y000003XZK4QAO</v>
          </cell>
          <cell r="BQ229" t="str">
            <v>DFID - Liberia</v>
          </cell>
          <cell r="BR229" t="str">
            <v>0011v000020m1FXAAY</v>
          </cell>
          <cell r="BS229" t="str">
            <v>Country Programme</v>
          </cell>
          <cell r="BT229" t="str">
            <v>DFID - Liberia</v>
          </cell>
          <cell r="BU229" t="str">
            <v>Department for International Development</v>
          </cell>
          <cell r="BV229" t="str">
            <v>VXX</v>
          </cell>
        </row>
        <row r="230">
          <cell r="A230" t="str">
            <v>51403</v>
          </cell>
          <cell r="B230" t="str">
            <v>0050Y000002G2LXQA0</v>
          </cell>
          <cell r="C230" t="b">
            <v>0</v>
          </cell>
          <cell r="D230" t="str">
            <v>Yes to Peace: Preventing Election Violence in Liberia</v>
          </cell>
          <cell r="E230">
            <v>43523.476493055554</v>
          </cell>
          <cell r="F230" t="str">
            <v>0050Y000002G2LXQA0</v>
          </cell>
          <cell r="G230">
            <v>43609.998472222222</v>
          </cell>
          <cell r="H230" t="str">
            <v>0050Y000002G2VOQA0</v>
          </cell>
          <cell r="I230">
            <v>43609.998472222222</v>
          </cell>
          <cell r="K230">
            <v>43527.703379629631</v>
          </cell>
          <cell r="L230">
            <v>43527.703379629631</v>
          </cell>
          <cell r="N230" t="str">
            <v>-VLBR</v>
          </cell>
          <cell r="O230" t="str">
            <v>-51403</v>
          </cell>
          <cell r="S230" t="b">
            <v>0</v>
          </cell>
          <cell r="U230" t="str">
            <v>0031v0000202M1eAAE</v>
          </cell>
          <cell r="V230" t="str">
            <v>0031v0000202LiSAAU</v>
          </cell>
          <cell r="X230" t="b">
            <v>0</v>
          </cell>
          <cell r="Y230" t="str">
            <v>0031v0000202LUmAAM</v>
          </cell>
          <cell r="AA230">
            <v>20000</v>
          </cell>
          <cell r="AB230">
            <v>43100</v>
          </cell>
          <cell r="AE230" t="str">
            <v>Yes to Peace: Preventing Election Violence in Liberia</v>
          </cell>
          <cell r="AF230" t="str">
            <v>SPF</v>
          </cell>
          <cell r="AG230" t="str">
            <v>a1R1v00000AduMQEAZ</v>
          </cell>
          <cell r="AK230" t="str">
            <v>0031v0000202Lk4AAE</v>
          </cell>
          <cell r="AL230" t="b">
            <v>0</v>
          </cell>
          <cell r="AM230" t="str">
            <v>State - State Capabilities</v>
          </cell>
          <cell r="AN230" t="str">
            <v>State Effectiveness</v>
          </cell>
          <cell r="AP230">
            <v>20000</v>
          </cell>
          <cell r="AQ230">
            <v>43100</v>
          </cell>
          <cell r="AS230" t="str">
            <v>Phase II</v>
          </cell>
          <cell r="AT230" t="str">
            <v>Accountability and Political Economy</v>
          </cell>
          <cell r="AU230" t="str">
            <v>State Effectiveness</v>
          </cell>
          <cell r="AV230" t="str">
            <v>Country Programme</v>
          </cell>
          <cell r="AW230" t="str">
            <v>Ongoing</v>
          </cell>
          <cell r="AY230" t="str">
            <v>Liberia&amp;#39;s upcoming elections are at risk of experiencing election violence. One of the key actors involved, according to the literature, are youth party members (YPMs) as well as the police. This pilot study assesses whether a community dialogue between police and YPMs, facilitated by an NGO, or additionally a mentorship program between YPMs and police can change attitudes and trust. It will use surveys and crowdsourcing information.</v>
          </cell>
          <cell r="AZ230">
            <v>1</v>
          </cell>
          <cell r="BA230" t="str">
            <v>a1P1v000003d3IMEAY</v>
          </cell>
          <cell r="BB230">
            <v>10</v>
          </cell>
          <cell r="BC230" t="str">
            <v>a1V1v0000036QUyEAM</v>
          </cell>
          <cell r="BD230">
            <v>42795</v>
          </cell>
          <cell r="BH230" t="b">
            <v>0</v>
          </cell>
          <cell r="BJ230">
            <v>17000</v>
          </cell>
          <cell r="BM230" t="str">
            <v>Small Projects Facility</v>
          </cell>
          <cell r="BN230" t="str">
            <v>0TO1v000000LVv0GAG</v>
          </cell>
          <cell r="BO230">
            <v>1</v>
          </cell>
          <cell r="BP230" t="str">
            <v>0050Y000003XZK4QAO</v>
          </cell>
          <cell r="BQ230" t="str">
            <v>DFID - Liberia</v>
          </cell>
          <cell r="BR230" t="str">
            <v>0011v000020m1FXAAY</v>
          </cell>
          <cell r="BS230" t="str">
            <v>Country Programme</v>
          </cell>
          <cell r="BT230" t="str">
            <v>DFID - Liberia</v>
          </cell>
          <cell r="BU230" t="str">
            <v>Department for International Development</v>
          </cell>
          <cell r="BV230" t="str">
            <v>VXX</v>
          </cell>
        </row>
        <row r="231">
          <cell r="A231" t="str">
            <v>51404</v>
          </cell>
          <cell r="B231" t="str">
            <v>0050Y000002G2LXQA0</v>
          </cell>
          <cell r="C231" t="b">
            <v>0</v>
          </cell>
          <cell r="D231" t="str">
            <v>How to increase the adoption of Civil Service Reform? The role of training and i</v>
          </cell>
          <cell r="E231">
            <v>43523.476493055554</v>
          </cell>
          <cell r="F231" t="str">
            <v>0050Y000002G2LXQA0</v>
          </cell>
          <cell r="G231">
            <v>43609.998472222222</v>
          </cell>
          <cell r="H231" t="str">
            <v>0050Y000002G2VOQA0</v>
          </cell>
          <cell r="I231">
            <v>43609.998472222222</v>
          </cell>
          <cell r="K231">
            <v>43527.703379629631</v>
          </cell>
          <cell r="L231">
            <v>43527.703379629631</v>
          </cell>
          <cell r="N231" t="str">
            <v>-VLBR</v>
          </cell>
          <cell r="O231" t="str">
            <v>-51404</v>
          </cell>
          <cell r="S231" t="b">
            <v>0</v>
          </cell>
          <cell r="U231" t="str">
            <v>0031v0000202M1eAAE</v>
          </cell>
          <cell r="V231" t="str">
            <v>0031v0000202LiSAAU</v>
          </cell>
          <cell r="X231" t="b">
            <v>0</v>
          </cell>
          <cell r="Y231" t="str">
            <v>0031v0000202LUmAAM</v>
          </cell>
          <cell r="AA231">
            <v>19956</v>
          </cell>
          <cell r="AB231">
            <v>43373</v>
          </cell>
          <cell r="AE231" t="str">
            <v>How to increase the adoption of Civil Service Reform? The role of training and incentives</v>
          </cell>
          <cell r="AF231" t="str">
            <v>SPF</v>
          </cell>
          <cell r="AG231" t="str">
            <v>a1R1v00000AduMQEAZ</v>
          </cell>
          <cell r="AK231" t="str">
            <v>0031v0000202LsrAAE</v>
          </cell>
          <cell r="AL231" t="b">
            <v>0</v>
          </cell>
          <cell r="AM231" t="str">
            <v>State - State Capabilities</v>
          </cell>
          <cell r="AN231" t="str">
            <v>State Effectiveness</v>
          </cell>
          <cell r="AP231">
            <v>19956</v>
          </cell>
          <cell r="AQ231">
            <v>43373</v>
          </cell>
          <cell r="AS231" t="str">
            <v>Phase II</v>
          </cell>
          <cell r="AV231" t="str">
            <v>Country Programme</v>
          </cell>
          <cell r="AW231" t="str">
            <v>Ongoing</v>
          </cell>
          <cell r="AY231" t="str">
            <v>Ineffective public service delivery can be tackled by performance-based incentives. However, these reforms may not be successfully implemented or taken up. This study evaluates how to improve civil servants&amp;#39; performance and reform adoption itself through trainings and incentives. These measures are aimed at core civil servants instead of frontline workers. The study will measure the impact of a new Performance Appraisal Reform, simultaneously providing more information on the reform and monetary incentives to adopt it to some units and measuring reform take-up.</v>
          </cell>
          <cell r="AZ231">
            <v>1</v>
          </cell>
          <cell r="BA231" t="str">
            <v>a1P1v000003d3IMEAY</v>
          </cell>
          <cell r="BB231">
            <v>11</v>
          </cell>
          <cell r="BC231" t="str">
            <v>a1V1v0000036QUzEAM</v>
          </cell>
          <cell r="BD231">
            <v>43031</v>
          </cell>
          <cell r="BH231" t="b">
            <v>0</v>
          </cell>
          <cell r="BJ231">
            <v>17960.5</v>
          </cell>
          <cell r="BM231" t="str">
            <v>Small Projects Facility</v>
          </cell>
          <cell r="BN231" t="str">
            <v>0TO1v000000LVv1GAG</v>
          </cell>
          <cell r="BO231">
            <v>1</v>
          </cell>
          <cell r="BP231" t="str">
            <v>0050Y000003XZK4QAO</v>
          </cell>
          <cell r="BQ231" t="str">
            <v>DFID - Liberia</v>
          </cell>
          <cell r="BR231" t="str">
            <v>0011v000020m1FXAAY</v>
          </cell>
          <cell r="BS231" t="str">
            <v>Country Programme</v>
          </cell>
          <cell r="BT231" t="str">
            <v>DFID - Liberia</v>
          </cell>
          <cell r="BU231" t="str">
            <v>Department for International Development</v>
          </cell>
          <cell r="BV231" t="str">
            <v>VXX</v>
          </cell>
        </row>
        <row r="232">
          <cell r="A232" t="str">
            <v>51405</v>
          </cell>
          <cell r="B232" t="str">
            <v>0050Y000002G2LXQA0</v>
          </cell>
          <cell r="C232" t="b">
            <v>0</v>
          </cell>
          <cell r="D232" t="str">
            <v>Real Estate Tax Compliance in Liberia</v>
          </cell>
          <cell r="E232">
            <v>43523.476493055554</v>
          </cell>
          <cell r="F232" t="str">
            <v>0050Y000002G2LXQA0</v>
          </cell>
          <cell r="G232">
            <v>43609.998472222222</v>
          </cell>
          <cell r="H232" t="str">
            <v>0050Y000002G2VOQA0</v>
          </cell>
          <cell r="I232">
            <v>43609.998472222222</v>
          </cell>
          <cell r="K232">
            <v>43581.402696759258</v>
          </cell>
          <cell r="L232">
            <v>43581.402696759258</v>
          </cell>
          <cell r="M232" t="str">
            <v>Research Project</v>
          </cell>
          <cell r="N232" t="str">
            <v>-VLBR</v>
          </cell>
          <cell r="O232" t="str">
            <v>-51405</v>
          </cell>
          <cell r="S232" t="b">
            <v>0</v>
          </cell>
          <cell r="U232" t="str">
            <v>0031v0000202M1eAAE</v>
          </cell>
          <cell r="V232" t="str">
            <v>0031v0000202LiSAAU</v>
          </cell>
          <cell r="X232" t="b">
            <v>0</v>
          </cell>
          <cell r="Y232" t="str">
            <v>0031v0000202LUmAAM</v>
          </cell>
          <cell r="Z232" t="str">
            <v>economists_liberia@theigc.org</v>
          </cell>
          <cell r="AA232">
            <v>40932</v>
          </cell>
          <cell r="AB232">
            <v>43434</v>
          </cell>
          <cell r="AD232" t="str">
            <v>Real Estate Tax Compliance in Liberia</v>
          </cell>
          <cell r="AE232" t="str">
            <v>Real Estate Tax Compliance in Liberia</v>
          </cell>
          <cell r="AF232" t="str">
            <v>Off-Cycle</v>
          </cell>
          <cell r="AG232" t="str">
            <v>a1R1v00000AduMQEAZ</v>
          </cell>
          <cell r="AK232" t="str">
            <v>0031v0000202Lg8AAE</v>
          </cell>
          <cell r="AL232" t="b">
            <v>0</v>
          </cell>
          <cell r="AM232" t="str">
            <v>State - State Capabilities</v>
          </cell>
          <cell r="AN232" t="str">
            <v>State Effectiveness</v>
          </cell>
          <cell r="AP232">
            <v>54653.4</v>
          </cell>
          <cell r="AQ232">
            <v>43434</v>
          </cell>
          <cell r="AS232" t="str">
            <v>Phase II</v>
          </cell>
          <cell r="AT232" t="str">
            <v>Public Finance and Taxation</v>
          </cell>
          <cell r="AU232" t="str">
            <v>State Effectiveness</v>
          </cell>
          <cell r="AV232" t="str">
            <v>Country Programme</v>
          </cell>
          <cell r="AW232" t="str">
            <v>Ongoing</v>
          </cell>
          <cell r="AZ232">
            <v>43213</v>
          </cell>
          <cell r="BA232" t="str">
            <v>a1P1v000003d3IMEAY</v>
          </cell>
          <cell r="BB232">
            <v>9</v>
          </cell>
          <cell r="BC232" t="str">
            <v>a1V1v0000036QV0EAM</v>
          </cell>
          <cell r="BD232">
            <v>43160</v>
          </cell>
          <cell r="BH232" t="b">
            <v>0</v>
          </cell>
          <cell r="BJ232">
            <v>40932</v>
          </cell>
          <cell r="BM232" t="str">
            <v>Country Project Proposal</v>
          </cell>
          <cell r="BN232" t="str">
            <v>0TO1v000000LVv2GAG</v>
          </cell>
          <cell r="BO232">
            <v>1</v>
          </cell>
          <cell r="BP232" t="str">
            <v>0050Y000003XZK4QAO</v>
          </cell>
          <cell r="BQ232" t="str">
            <v>DFID - Liberia</v>
          </cell>
          <cell r="BR232" t="str">
            <v>0011v000020m1FXAAY</v>
          </cell>
          <cell r="BS232" t="str">
            <v>Country Programme</v>
          </cell>
          <cell r="BT232" t="str">
            <v>DFID - Liberia</v>
          </cell>
          <cell r="BU232" t="str">
            <v>Department for International Development</v>
          </cell>
          <cell r="BV232" t="str">
            <v>VXX</v>
          </cell>
        </row>
        <row r="233">
          <cell r="A233" t="str">
            <v>51406</v>
          </cell>
          <cell r="B233" t="str">
            <v>0050Y000002G2LXQA0</v>
          </cell>
          <cell r="C233" t="b">
            <v>0</v>
          </cell>
          <cell r="D233" t="str">
            <v>Foreign Investment in Medium Firms: A Boost to Post-Conflict Recovery?</v>
          </cell>
          <cell r="E233">
            <v>43523.476493055554</v>
          </cell>
          <cell r="F233" t="str">
            <v>0050Y000002G2LXQA0</v>
          </cell>
          <cell r="G233">
            <v>43609.998472222222</v>
          </cell>
          <cell r="H233" t="str">
            <v>0050Y000002G2VOQA0</v>
          </cell>
          <cell r="I233">
            <v>43609.998472222222</v>
          </cell>
          <cell r="J233">
            <v>43587</v>
          </cell>
          <cell r="K233">
            <v>43585.534155092595</v>
          </cell>
          <cell r="L233">
            <v>43585.534155092595</v>
          </cell>
          <cell r="N233" t="str">
            <v>-VLBR</v>
          </cell>
          <cell r="O233" t="str">
            <v>-51406</v>
          </cell>
          <cell r="S233" t="b">
            <v>0</v>
          </cell>
          <cell r="U233" t="str">
            <v>0031v0000202M1eAAE</v>
          </cell>
          <cell r="V233" t="str">
            <v>0031v0000202LiSAAU</v>
          </cell>
          <cell r="X233" t="b">
            <v>0</v>
          </cell>
          <cell r="Y233" t="str">
            <v>0031v0000202LUmAAM</v>
          </cell>
          <cell r="AA233">
            <v>17932</v>
          </cell>
          <cell r="AB233">
            <v>43220</v>
          </cell>
          <cell r="AE233" t="str">
            <v>Foreign Investment in Medium Firms: A Boost to Post-Conflict Recovery?</v>
          </cell>
          <cell r="AF233" t="str">
            <v>Off-Cycle</v>
          </cell>
          <cell r="AG233" t="str">
            <v>a1R1v00000AduMQEAZ</v>
          </cell>
          <cell r="AK233" t="str">
            <v>0031v0000202LykAAE</v>
          </cell>
          <cell r="AL233" t="b">
            <v>0</v>
          </cell>
          <cell r="AM233" t="str">
            <v>Firms - Firm Capabilities</v>
          </cell>
          <cell r="AN233" t="str">
            <v>Firm Capabilities</v>
          </cell>
          <cell r="AP233">
            <v>17932</v>
          </cell>
          <cell r="AQ233">
            <v>43220</v>
          </cell>
          <cell r="AS233" t="str">
            <v>Phase II</v>
          </cell>
          <cell r="AV233" t="str">
            <v>Country Programme</v>
          </cell>
          <cell r="AW233" t="str">
            <v>Ongoing</v>
          </cell>
          <cell r="AZ233">
            <v>43312</v>
          </cell>
          <cell r="BA233" t="str">
            <v>a1P1v000003d3IMEAY</v>
          </cell>
          <cell r="BB233">
            <v>1</v>
          </cell>
          <cell r="BC233" t="str">
            <v>a1V1v0000036QV1EAM</v>
          </cell>
          <cell r="BD233">
            <v>43191</v>
          </cell>
          <cell r="BH233" t="b">
            <v>0</v>
          </cell>
          <cell r="BJ233">
            <v>9368</v>
          </cell>
          <cell r="BM233" t="str">
            <v>Country Project Proposal</v>
          </cell>
          <cell r="BN233" t="str">
            <v>0TO1v000000LVv3GAG</v>
          </cell>
          <cell r="BO233">
            <v>1</v>
          </cell>
          <cell r="BP233" t="str">
            <v>0050Y000003XZK4QAO</v>
          </cell>
          <cell r="BQ233" t="str">
            <v>DFID - Liberia</v>
          </cell>
          <cell r="BR233" t="str">
            <v>0011v000020m1FXAAY</v>
          </cell>
          <cell r="BS233" t="str">
            <v>Country Programme</v>
          </cell>
          <cell r="BT233" t="str">
            <v>DFID - Liberia</v>
          </cell>
          <cell r="BU233" t="str">
            <v>Department for International Development</v>
          </cell>
          <cell r="BV233" t="str">
            <v>VXX</v>
          </cell>
        </row>
        <row r="234">
          <cell r="A234" t="str">
            <v>52302</v>
          </cell>
          <cell r="B234" t="str">
            <v>0050Y000002G2LXQA0</v>
          </cell>
          <cell r="C234" t="b">
            <v>0</v>
          </cell>
          <cell r="D234" t="str">
            <v>Fiscal Federalism Redesigning National Economic Governance</v>
          </cell>
          <cell r="E234">
            <v>43534.638020833336</v>
          </cell>
          <cell r="F234" t="str">
            <v>0050Y000002G2LXQA0</v>
          </cell>
          <cell r="G234">
            <v>43609.998483796298</v>
          </cell>
          <cell r="H234" t="str">
            <v>0050Y000002G2VOQA0</v>
          </cell>
          <cell r="I234">
            <v>43609.998483796298</v>
          </cell>
          <cell r="K234">
            <v>43536.618020833332</v>
          </cell>
          <cell r="L234">
            <v>43536.618020833332</v>
          </cell>
          <cell r="N234" t="str">
            <v>-VSSN</v>
          </cell>
          <cell r="O234" t="str">
            <v>-52302</v>
          </cell>
          <cell r="S234" t="b">
            <v>0</v>
          </cell>
          <cell r="T234" t="str">
            <v>0031v0000202M2vAAE</v>
          </cell>
          <cell r="U234" t="str">
            <v>0031v0000202M1jAAE</v>
          </cell>
          <cell r="V234" t="str">
            <v>0031v0000202LktAAE</v>
          </cell>
          <cell r="X234" t="b">
            <v>0</v>
          </cell>
          <cell r="Y234" t="str">
            <v>0031v0000202LizAAE</v>
          </cell>
          <cell r="AA234">
            <v>5418.14</v>
          </cell>
          <cell r="AB234">
            <v>42369</v>
          </cell>
          <cell r="AE234" t="str">
            <v>Fiscal Federalism Redesigning National Economic Governance</v>
          </cell>
          <cell r="AF234" t="str">
            <v>SPF</v>
          </cell>
          <cell r="AG234" t="str">
            <v>a1R1v00000AduMXEAZ</v>
          </cell>
          <cell r="AK234" t="str">
            <v>0031v0000202LeJAAU</v>
          </cell>
          <cell r="AL234" t="b">
            <v>0</v>
          </cell>
          <cell r="AM234" t="str">
            <v>State - Governance, Accountability and Political Economy</v>
          </cell>
          <cell r="AN234" t="str">
            <v>State Effectiveness</v>
          </cell>
          <cell r="AO234" t="str">
            <v>52302</v>
          </cell>
          <cell r="AP234">
            <v>15850</v>
          </cell>
          <cell r="AQ234">
            <v>42369</v>
          </cell>
          <cell r="AS234" t="str">
            <v>Phase II</v>
          </cell>
          <cell r="AT234" t="str">
            <v>Public Finance and Taxation</v>
          </cell>
          <cell r="AU234" t="str">
            <v>State Effectiveness</v>
          </cell>
          <cell r="AV234" t="str">
            <v>Country Programme</v>
          </cell>
          <cell r="AW234" t="str">
            <v>On Hold</v>
          </cell>
          <cell r="AY234" t="str">
            <v>This project will evaluate alternative schemes to offset inequity and improve efficiency of transfers across state and local governments in the context of South Sudan.</v>
          </cell>
          <cell r="AZ234">
            <v>1</v>
          </cell>
          <cell r="BA234" t="str">
            <v>a1P1v000003d3JjEAI</v>
          </cell>
          <cell r="BB234">
            <v>3</v>
          </cell>
          <cell r="BC234" t="str">
            <v>a1V1v0000036RaOEAU</v>
          </cell>
          <cell r="BD234">
            <v>42282</v>
          </cell>
          <cell r="BH234" t="b">
            <v>0</v>
          </cell>
          <cell r="BJ234">
            <v>2378.14</v>
          </cell>
          <cell r="BM234" t="str">
            <v>Small Projects Facility</v>
          </cell>
          <cell r="BN234" t="str">
            <v>0TO1v000000LY82GAG</v>
          </cell>
          <cell r="BO234">
            <v>1</v>
          </cell>
          <cell r="BP234" t="str">
            <v>0051v0000054bXkAAI</v>
          </cell>
          <cell r="BQ234" t="str">
            <v>DFID - South Sudan</v>
          </cell>
          <cell r="BR234" t="str">
            <v>0011v000020m1FXAAY</v>
          </cell>
          <cell r="BS234" t="str">
            <v>Country Programme</v>
          </cell>
          <cell r="BT234" t="str">
            <v>DFID - South Sudan</v>
          </cell>
          <cell r="BU234" t="str">
            <v>Department for International Development</v>
          </cell>
          <cell r="BV234" t="str">
            <v>VXX</v>
          </cell>
        </row>
        <row r="235">
          <cell r="A235" t="str">
            <v>53207</v>
          </cell>
          <cell r="B235" t="str">
            <v>0050Y000002G2LXQA0</v>
          </cell>
          <cell r="C235" t="b">
            <v>0</v>
          </cell>
          <cell r="D235" t="str">
            <v>Uptake and Impacts of Mobile Apps for Improving State Effectiveness</v>
          </cell>
          <cell r="E235">
            <v>43534.638020833336</v>
          </cell>
          <cell r="F235" t="str">
            <v>0050Y000002G2LXQA0</v>
          </cell>
          <cell r="G235">
            <v>43609.998483796298</v>
          </cell>
          <cell r="H235" t="str">
            <v>0050Y000002G2VOQA0</v>
          </cell>
          <cell r="I235">
            <v>43609.998483796298</v>
          </cell>
          <cell r="N235" t="str">
            <v>-VMMR</v>
          </cell>
          <cell r="O235" t="str">
            <v>-53207</v>
          </cell>
          <cell r="S235" t="b">
            <v>0</v>
          </cell>
          <cell r="T235" t="str">
            <v>0031v0000202Ln6AAE</v>
          </cell>
          <cell r="U235" t="str">
            <v>0031v0000202M1hAAE</v>
          </cell>
          <cell r="V235" t="str">
            <v>0031v0000202M1lAAE</v>
          </cell>
          <cell r="X235" t="b">
            <v>0</v>
          </cell>
          <cell r="Y235" t="str">
            <v>0031v0000202LUzAAM</v>
          </cell>
          <cell r="AA235">
            <v>16433.96</v>
          </cell>
          <cell r="AB235">
            <v>43100</v>
          </cell>
          <cell r="AE235" t="str">
            <v>Uptake and Impacts of Mobile Apps for Improving State Effectiveness</v>
          </cell>
          <cell r="AF235" t="str">
            <v>SPF</v>
          </cell>
          <cell r="AG235" t="str">
            <v>a1R1v00000AduMSEAZ</v>
          </cell>
          <cell r="AK235" t="str">
            <v>0031v0000202LjtAAE</v>
          </cell>
          <cell r="AL235" t="b">
            <v>0</v>
          </cell>
          <cell r="AM235" t="str">
            <v>State - State Capabilities</v>
          </cell>
          <cell r="AN235" t="str">
            <v>State Effectiveness</v>
          </cell>
          <cell r="AO235" t="str">
            <v>53207</v>
          </cell>
          <cell r="AP235">
            <v>18764</v>
          </cell>
          <cell r="AQ235">
            <v>43100</v>
          </cell>
          <cell r="AS235" t="str">
            <v>Phase II</v>
          </cell>
          <cell r="AT235" t="str">
            <v>State Capabilities</v>
          </cell>
          <cell r="AU235" t="str">
            <v>State Effectiveness</v>
          </cell>
          <cell r="AV235" t="str">
            <v>Country Programme</v>
          </cell>
          <cell r="AW235" t="str">
            <v>Closed</v>
          </cell>
          <cell r="AY235" t="str">
            <v>Project 53201 was funded to in order to assess the feasibility of projects 53201 and 53300 and, then, establish them. Project 53300 is an extension of the previous grant and focuses on the study of a maternal health app, MayMay, developed by KoeKoe Tech (with the support of mobile operator Ooredoo). The PIs seek to understand the impact of timely and personalised health advice provided to mothers directly on their phone.The app has also other useful features, such as the ability to geo-locate the nearest doctors. The object of the research project is to identify the impact of this tool on heatlh outcomes, such as uptake of pre-natal positive health behaviours and the likelihood of giving bith in a health facility.  In addition, the PIs seek to investigate the factors that determine up-take of the technology and the importance of networks diffusion of information.</v>
          </cell>
          <cell r="AZ235">
            <v>1</v>
          </cell>
          <cell r="BA235" t="str">
            <v>a1P1v000003d3InEAI</v>
          </cell>
          <cell r="BB235">
            <v>32</v>
          </cell>
          <cell r="BC235" t="str">
            <v>a1V1v0000036RaPEAU</v>
          </cell>
          <cell r="BD235">
            <v>42125</v>
          </cell>
          <cell r="BH235" t="b">
            <v>0</v>
          </cell>
          <cell r="BJ235">
            <v>16433.96</v>
          </cell>
          <cell r="BM235" t="str">
            <v>Small Projects Facility</v>
          </cell>
          <cell r="BN235" t="str">
            <v>0TO1v000000LY83GAG</v>
          </cell>
          <cell r="BO235">
            <v>1</v>
          </cell>
          <cell r="BP235" t="str">
            <v>0051v000005kYliAAE</v>
          </cell>
          <cell r="BQ235" t="str">
            <v>DFID - Myanmar</v>
          </cell>
          <cell r="BR235" t="str">
            <v>0011v000020m1FXAAY</v>
          </cell>
          <cell r="BS235" t="str">
            <v>Country Programme</v>
          </cell>
          <cell r="BT235" t="str">
            <v>DFID - Myanmar</v>
          </cell>
          <cell r="BU235" t="str">
            <v>Department for International Development</v>
          </cell>
          <cell r="BV235" t="str">
            <v>VXX</v>
          </cell>
        </row>
        <row r="236">
          <cell r="A236" t="str">
            <v>53300</v>
          </cell>
          <cell r="B236" t="str">
            <v>0050Y000002G2LXQA0</v>
          </cell>
          <cell r="C236" t="b">
            <v>0</v>
          </cell>
          <cell r="D236" t="str">
            <v>Impact of Digital Health Records on Public Health: Barriers to Takeup and Impact</v>
          </cell>
          <cell r="E236">
            <v>43525.457928240743</v>
          </cell>
          <cell r="F236" t="str">
            <v>0050Y000002G2LXQA0</v>
          </cell>
          <cell r="G236">
            <v>43609.998483796298</v>
          </cell>
          <cell r="H236" t="str">
            <v>0050Y000002G2VOQA0</v>
          </cell>
          <cell r="I236">
            <v>43609.998483796298</v>
          </cell>
          <cell r="N236" t="str">
            <v>-VMMR</v>
          </cell>
          <cell r="O236" t="str">
            <v>-53300</v>
          </cell>
          <cell r="S236" t="b">
            <v>0</v>
          </cell>
          <cell r="T236" t="str">
            <v>0031v0000202Ln6AAE</v>
          </cell>
          <cell r="U236" t="str">
            <v>0031v0000202M1hAAE</v>
          </cell>
          <cell r="V236" t="str">
            <v>0031v0000202M1lAAE</v>
          </cell>
          <cell r="W236" t="str">
            <v>3</v>
          </cell>
          <cell r="X236" t="b">
            <v>0</v>
          </cell>
          <cell r="Y236" t="str">
            <v>0031v0000202LUzAAM</v>
          </cell>
          <cell r="AA236">
            <v>44138</v>
          </cell>
          <cell r="AB236">
            <v>43190</v>
          </cell>
          <cell r="AE236" t="str">
            <v>Impact of Digital Health Records on Public Health: Barriers to Takeup and Impacts on Managerial Efficiency</v>
          </cell>
          <cell r="AF236" t="str">
            <v>CB</v>
          </cell>
          <cell r="AG236" t="str">
            <v>a1R1v00000AduMSEAZ</v>
          </cell>
          <cell r="AK236" t="str">
            <v>0031v0000202LjtAAE</v>
          </cell>
          <cell r="AL236" t="b">
            <v>0</v>
          </cell>
          <cell r="AM236" t="str">
            <v>State - State Capabilities</v>
          </cell>
          <cell r="AN236" t="str">
            <v>State Effectiveness</v>
          </cell>
          <cell r="AO236" t="str">
            <v>53300</v>
          </cell>
          <cell r="AP236">
            <v>44138</v>
          </cell>
          <cell r="AQ236">
            <v>43190</v>
          </cell>
          <cell r="AS236" t="str">
            <v>Phase II</v>
          </cell>
          <cell r="AT236" t="str">
            <v>State Capabilities</v>
          </cell>
          <cell r="AU236" t="str">
            <v>State Effectiveness</v>
          </cell>
          <cell r="AV236" t="str">
            <v>Country Programme</v>
          </cell>
          <cell r="AW236" t="str">
            <v>Ongoing</v>
          </cell>
          <cell r="AY236" t="str">
            <v>This project builds on the pilot work from project 53201. It involves rolling out a hospital management information system (HMIS) across the wards of the largest public hospital in Myanmar, together with various incentives for take-up and use by individual hospital staff. The research team aims to provide a randomized evaluation of the impact of improved information (record-keeping) on managerial practices in a government-run institution In addition, the study will investigate the factors behind the take-up and correct use, shedding light on the constraint faced during the implementation in the public administration of this potentially productivity-enhancing technology. In doing so, this project will complement ongoing IGC work on technology uptake in the private sector by looking at this issues from the State’s Effectiveness perspective and investigating the role of incentives/motivation during the modernization of the public administration. Finally, the project will produce a rigorous estimation of the improvements in health outcome and patient satisfaction brought by this relatively inexpensive but highly innovative technology.</v>
          </cell>
          <cell r="AZ236">
            <v>42058</v>
          </cell>
          <cell r="BA236" t="str">
            <v>a1P1v000003d3InEAI</v>
          </cell>
          <cell r="BB236">
            <v>35</v>
          </cell>
          <cell r="BC236" t="str">
            <v>a1V1v0000036QfkEAE</v>
          </cell>
          <cell r="BD236">
            <v>42125</v>
          </cell>
          <cell r="BH236" t="b">
            <v>0</v>
          </cell>
          <cell r="BJ236">
            <v>36175.06</v>
          </cell>
          <cell r="BM236" t="str">
            <v>Country Project Proposal</v>
          </cell>
          <cell r="BN236" t="str">
            <v>0TO1v000000LVv4GAG</v>
          </cell>
          <cell r="BO236">
            <v>1</v>
          </cell>
          <cell r="BP236" t="str">
            <v>0051v000005kYliAAE</v>
          </cell>
          <cell r="BQ236" t="str">
            <v>DFID - Myanmar</v>
          </cell>
          <cell r="BR236" t="str">
            <v>0011v000020m1FXAAY</v>
          </cell>
          <cell r="BS236" t="str">
            <v>Country Programme</v>
          </cell>
          <cell r="BT236" t="str">
            <v>DFID - Myanmar</v>
          </cell>
          <cell r="BU236" t="str">
            <v>Department for International Development</v>
          </cell>
          <cell r="BV236" t="str">
            <v>VXX</v>
          </cell>
        </row>
        <row r="237">
          <cell r="A237" t="str">
            <v>53306</v>
          </cell>
          <cell r="B237" t="str">
            <v>0050Y000002G2LXQA0</v>
          </cell>
          <cell r="C237" t="b">
            <v>0</v>
          </cell>
          <cell r="D237" t="str">
            <v>Assessment of the Myanmar Garment Sector</v>
          </cell>
          <cell r="E237">
            <v>43523.476493055554</v>
          </cell>
          <cell r="F237" t="str">
            <v>0050Y000002G2LXQA0</v>
          </cell>
          <cell r="G237">
            <v>43609.998472222222</v>
          </cell>
          <cell r="H237" t="str">
            <v>0050Y000002G2VOQA0</v>
          </cell>
          <cell r="I237">
            <v>43609.998472222222</v>
          </cell>
          <cell r="K237">
            <v>43584.388182870367</v>
          </cell>
          <cell r="L237">
            <v>43584.388182870367</v>
          </cell>
          <cell r="N237" t="str">
            <v>-VMMR</v>
          </cell>
          <cell r="O237" t="str">
            <v>-53306</v>
          </cell>
          <cell r="S237" t="b">
            <v>0</v>
          </cell>
          <cell r="T237" t="str">
            <v>0031v0000202LypAAE</v>
          </cell>
          <cell r="U237" t="str">
            <v>0031v0000202M1hAAE</v>
          </cell>
          <cell r="V237" t="str">
            <v>0031v0000202M1lAAE</v>
          </cell>
          <cell r="X237" t="b">
            <v>0</v>
          </cell>
          <cell r="Y237" t="str">
            <v>0031v0000202LUzAAM</v>
          </cell>
          <cell r="Z237" t="str">
            <v>economists_myanmar@theigc.org</v>
          </cell>
          <cell r="AA237">
            <v>24817.25</v>
          </cell>
          <cell r="AB237">
            <v>43646</v>
          </cell>
          <cell r="AE237" t="str">
            <v>Assessment of the Myanmar Garment Sector</v>
          </cell>
          <cell r="AF237" t="str">
            <v>SPF</v>
          </cell>
          <cell r="AG237" t="str">
            <v>a1R1v00000AduMSEAZ</v>
          </cell>
          <cell r="AH237" t="str">
            <v>0031v000023x2lEAAQ</v>
          </cell>
          <cell r="AK237" t="str">
            <v>0031v0000202M3gAAE</v>
          </cell>
          <cell r="AL237" t="b">
            <v>0</v>
          </cell>
          <cell r="AM237" t="str">
            <v>State - State Capabilities</v>
          </cell>
          <cell r="AN237" t="str">
            <v>State Effectiveness</v>
          </cell>
          <cell r="AP237">
            <v>24817.27</v>
          </cell>
          <cell r="AQ237">
            <v>43251</v>
          </cell>
          <cell r="AS237" t="str">
            <v>Phase II</v>
          </cell>
          <cell r="AT237" t="str">
            <v>State Capabilities</v>
          </cell>
          <cell r="AU237" t="str">
            <v>State Effectiveness</v>
          </cell>
          <cell r="AV237" t="str">
            <v>Country Programme</v>
          </cell>
          <cell r="AW237" t="str">
            <v>Ongoing</v>
          </cell>
          <cell r="AY237" t="str">
            <v>This project relates directly to previously funded work on &amp;#39;Digitisign Export Records with the Myanamr Garment Manufacturer&amp;#39;s Association&amp;#39; (53200). With the digitized system in place, it will automatically generate detailed and valuable information on the import and export activities of all garment factories in Myanmar. The purpose of this project is to analyse the data which is produced by the system. It will identify production and trade behaviours and trends in the industry as a whole in Myanmar, offering valuable insights. During the analysis they will work closely with the Ministry of Commerce and other associated Ministries.</v>
          </cell>
          <cell r="AZ237">
            <v>42409</v>
          </cell>
          <cell r="BA237" t="str">
            <v>a1P1v000003d3InEAI</v>
          </cell>
          <cell r="BB237">
            <v>39</v>
          </cell>
          <cell r="BC237" t="str">
            <v>a1V1v0000036QV2EAM</v>
          </cell>
          <cell r="BD237">
            <v>42461</v>
          </cell>
          <cell r="BH237" t="b">
            <v>0</v>
          </cell>
          <cell r="BJ237">
            <v>19196.48</v>
          </cell>
          <cell r="BM237" t="str">
            <v>Small Projects Facility</v>
          </cell>
          <cell r="BN237" t="str">
            <v>0TO1v000000LVv5GAG</v>
          </cell>
          <cell r="BO237">
            <v>1</v>
          </cell>
          <cell r="BP237" t="str">
            <v>0051v000005kYliAAE</v>
          </cell>
          <cell r="BQ237" t="str">
            <v>DFID - Myanmar</v>
          </cell>
          <cell r="BR237" t="str">
            <v>0011v000020m1FXAAY</v>
          </cell>
          <cell r="BS237" t="str">
            <v>Country Programme</v>
          </cell>
          <cell r="BT237" t="str">
            <v>DFID - Myanmar</v>
          </cell>
          <cell r="BU237" t="str">
            <v>Department for International Development</v>
          </cell>
          <cell r="BV237" t="str">
            <v>VXX</v>
          </cell>
        </row>
        <row r="238">
          <cell r="A238" t="str">
            <v>53309</v>
          </cell>
          <cell r="B238" t="str">
            <v>0050Y000002G2LXQA0</v>
          </cell>
          <cell r="C238" t="b">
            <v>0</v>
          </cell>
          <cell r="D238" t="str">
            <v>Consolidating Democratic Transition in Myanmar</v>
          </cell>
          <cell r="E238">
            <v>43523.476493055554</v>
          </cell>
          <cell r="F238" t="str">
            <v>0050Y000002G2LXQA0</v>
          </cell>
          <cell r="G238">
            <v>43609.998472222222</v>
          </cell>
          <cell r="H238" t="str">
            <v>0050Y000002G2VOQA0</v>
          </cell>
          <cell r="I238">
            <v>43609.998472222222</v>
          </cell>
          <cell r="K238">
            <v>43527.703379629631</v>
          </cell>
          <cell r="L238">
            <v>43527.703379629631</v>
          </cell>
          <cell r="N238" t="str">
            <v>-VMMR</v>
          </cell>
          <cell r="O238" t="str">
            <v>-53309</v>
          </cell>
          <cell r="S238" t="b">
            <v>0</v>
          </cell>
          <cell r="T238" t="str">
            <v>0031v0000202LypAAE</v>
          </cell>
          <cell r="U238" t="str">
            <v>0031v0000202M1hAAE</v>
          </cell>
          <cell r="V238" t="str">
            <v>0031v0000202M1lAAE</v>
          </cell>
          <cell r="X238" t="b">
            <v>0</v>
          </cell>
          <cell r="Y238" t="str">
            <v>0031v0000202LUzAAM</v>
          </cell>
          <cell r="AA238">
            <v>3800</v>
          </cell>
          <cell r="AB238">
            <v>43100</v>
          </cell>
          <cell r="AE238" t="str">
            <v>Consolidating Democratic Transition in Myanmar</v>
          </cell>
          <cell r="AF238" t="str">
            <v>SPF</v>
          </cell>
          <cell r="AG238" t="str">
            <v>a1R1v00000AduMSEAZ</v>
          </cell>
          <cell r="AK238" t="str">
            <v>0031v0000202LVpAAM</v>
          </cell>
          <cell r="AL238" t="b">
            <v>0</v>
          </cell>
          <cell r="AM238" t="str">
            <v>State - Governance, Accountability and Political Economy</v>
          </cell>
          <cell r="AN238" t="str">
            <v>State Effectiveness</v>
          </cell>
          <cell r="AP238">
            <v>3800</v>
          </cell>
          <cell r="AQ238">
            <v>43100</v>
          </cell>
          <cell r="AS238" t="str">
            <v>Phase II</v>
          </cell>
          <cell r="AT238" t="str">
            <v>Accountability and Political Economy</v>
          </cell>
          <cell r="AU238" t="str">
            <v>State Effectiveness</v>
          </cell>
          <cell r="AV238" t="str">
            <v>Country Programme</v>
          </cell>
          <cell r="AW238" t="str">
            <v>Ongoing</v>
          </cell>
          <cell r="AY238" t="str">
            <v>After almost continuous military rule since independence, the Tatmadaw (Myanmar’s military) has now ceded control over most non-security related policy to a directly elected government. The military maintains a form of executive oversight through extra-political powers reserved for it under the constitution. Constitutional restrictions on elected representatives and their subordination to the military imply that even though elections were free and fair democracy is still extremely weak and partial in Myanmar.
Questions: Is the military’s democratic thawing a first step in an anticipated process of full democratization planned by the military or an end point? In either case, what role does the military anticipate for itself in this process? What role do elected representatives see for that? Do there exist expectations about the future path of the country that could be agreed to by both the military and civilian leaders? What can be learned about democratic prospects in Myanmar by comparison with historically similar cases?</v>
          </cell>
          <cell r="AZ238">
            <v>1</v>
          </cell>
          <cell r="BA238" t="str">
            <v>a1P1v000003d3InEAI</v>
          </cell>
          <cell r="BB238">
            <v>22</v>
          </cell>
          <cell r="BC238" t="str">
            <v>a1V1v0000036QV3EAM</v>
          </cell>
          <cell r="BD238">
            <v>42430</v>
          </cell>
          <cell r="BH238" t="b">
            <v>0</v>
          </cell>
          <cell r="BJ238">
            <v>751</v>
          </cell>
          <cell r="BM238" t="str">
            <v>Small Projects Facility</v>
          </cell>
          <cell r="BN238" t="str">
            <v>0TO1v000000LVv6GAG</v>
          </cell>
          <cell r="BO238">
            <v>1</v>
          </cell>
          <cell r="BP238" t="str">
            <v>0051v000005kYliAAE</v>
          </cell>
          <cell r="BQ238" t="str">
            <v>DFID - Myanmar</v>
          </cell>
          <cell r="BR238" t="str">
            <v>0011v000020m1FXAAY</v>
          </cell>
          <cell r="BS238" t="str">
            <v>Country Programme</v>
          </cell>
          <cell r="BT238" t="str">
            <v>DFID - Myanmar</v>
          </cell>
          <cell r="BU238" t="str">
            <v>Department for International Development</v>
          </cell>
          <cell r="BV238" t="str">
            <v>VXX</v>
          </cell>
        </row>
        <row r="239">
          <cell r="A239" t="str">
            <v>53406</v>
          </cell>
          <cell r="B239" t="str">
            <v>0050Y000002G2LXQA0</v>
          </cell>
          <cell r="C239" t="b">
            <v>0</v>
          </cell>
          <cell r="D239" t="str">
            <v>Technical assistance on Myanmar electricity pricing and gas costing</v>
          </cell>
          <cell r="E239">
            <v>43523.476493055554</v>
          </cell>
          <cell r="F239" t="str">
            <v>0050Y000002G2LXQA0</v>
          </cell>
          <cell r="G239">
            <v>43609.998472222222</v>
          </cell>
          <cell r="H239" t="str">
            <v>0050Y000002G2VOQA0</v>
          </cell>
          <cell r="I239">
            <v>43609.998472222222</v>
          </cell>
          <cell r="K239">
            <v>43527.703379629631</v>
          </cell>
          <cell r="L239">
            <v>43527.703379629631</v>
          </cell>
          <cell r="N239" t="str">
            <v>-VMMR</v>
          </cell>
          <cell r="O239" t="str">
            <v>-53406</v>
          </cell>
          <cell r="S239" t="b">
            <v>0</v>
          </cell>
          <cell r="T239" t="str">
            <v>0031v0000202Ln6AAE</v>
          </cell>
          <cell r="U239" t="str">
            <v>0031v0000202M1hAAE</v>
          </cell>
          <cell r="V239" t="str">
            <v>0031v0000202M1lAAE</v>
          </cell>
          <cell r="X239" t="b">
            <v>0</v>
          </cell>
          <cell r="Y239" t="str">
            <v>0031v0000202LUzAAM</v>
          </cell>
          <cell r="AA239">
            <v>15780</v>
          </cell>
          <cell r="AB239">
            <v>43281</v>
          </cell>
          <cell r="AE239" t="str">
            <v>Technical assistance on Myanmar electricity pricing and gas costing</v>
          </cell>
          <cell r="AF239" t="str">
            <v>SPF</v>
          </cell>
          <cell r="AG239" t="str">
            <v>a1R1v00000AduMSEAZ</v>
          </cell>
          <cell r="AK239" t="str">
            <v>0031v0000202Lc6AAE</v>
          </cell>
          <cell r="AL239" t="b">
            <v>0</v>
          </cell>
          <cell r="AM239" t="str">
            <v>Energy</v>
          </cell>
          <cell r="AN239" t="str">
            <v>Energy</v>
          </cell>
          <cell r="AP239">
            <v>15780</v>
          </cell>
          <cell r="AQ239">
            <v>43281</v>
          </cell>
          <cell r="AS239" t="str">
            <v>Phase II</v>
          </cell>
          <cell r="AT239" t="str">
            <v>Energy Access and Quality</v>
          </cell>
          <cell r="AU239" t="str">
            <v>Energy</v>
          </cell>
          <cell r="AV239" t="str">
            <v>Country Programme</v>
          </cell>
          <cell r="AW239" t="str">
            <v>Ongoing</v>
          </cell>
          <cell r="AY239" t="str">
            <v>This SPF encompasses technical advice for two projects: (I) on a Myanmar power sector study of electricity tariffs and subsidy mechanisms, and (II) on a study on the economic costs of national gas in the Myanmar domestic market. Both of these topics are relevant for sustainable economic growth because Myanmar is vastly underelectrified: only around one-third have access to modern forms of electricity. 
(I): the current electricity tariff structure in Myanmar is far from complex. Levels are currently set below cost. The devaluation of the Myanmar kyat in 2012 further increased the cost of natural gas in domestic electricity generation. Because of this, there is a need to re-assess the current tariff structure and its levels. Designing appropriate subsidy mechanisms to not affect the poor are also needed. The main task of the project is to make preliminary recommendations on how to set up these new structures. The World Bank &amp;amp; MOEE are outsourcing this task to third-party consultants. Our limited role is to provide technical assistance vis-à-vis reviewing recommendations made and offering an extra opinion. IGC&amp;#39;s nature - drawing on frontier research to shape policy - is a perfect fit. Detailed scope of work:
(II): the commercial use of natural gas in Myanmar began in the 1970s, and since 1990 has kicked off with the entry of foreign investors. A majority of natural gas is exported. Local demand for natural gas has increased in recent years as the demand for electricity grows. Average growth in annual peak load has been 7.7% over the past five years, with this figure expected to increase. Gas accounts for a third of government revenue and 40% of exports. This project explores the economic implications of supplying more gas to the domestic market. The price is currently set by local authorities. Domestic gas prices are below export parity prices, removing the incentive for shifting more gas for domestic use. Understanding these economic costs will better help the government prepare for the rising domestic demand for gas.  Again, IGC and the PI&amp;#39;s ability to draw on international experience can be very insightful for the government to make policy conclusions. Detailed scope of the work:</v>
          </cell>
          <cell r="AZ239">
            <v>1</v>
          </cell>
          <cell r="BA239" t="str">
            <v>a1P1v000003d3InEAI</v>
          </cell>
          <cell r="BB239">
            <v>24</v>
          </cell>
          <cell r="BC239" t="str">
            <v>a1V1v0000036QV4EAM</v>
          </cell>
          <cell r="BD239">
            <v>42552</v>
          </cell>
          <cell r="BH239" t="b">
            <v>0</v>
          </cell>
          <cell r="BJ239">
            <v>0</v>
          </cell>
          <cell r="BM239" t="str">
            <v>Small Projects Facility</v>
          </cell>
          <cell r="BN239" t="str">
            <v>0TO1v000000LVv7GAG</v>
          </cell>
          <cell r="BO239">
            <v>1</v>
          </cell>
          <cell r="BP239" t="str">
            <v>0051v000005kYliAAE</v>
          </cell>
          <cell r="BQ239" t="str">
            <v>DFID - Myanmar</v>
          </cell>
          <cell r="BR239" t="str">
            <v>0011v000020m1FXAAY</v>
          </cell>
          <cell r="BS239" t="str">
            <v>Country Programme</v>
          </cell>
          <cell r="BT239" t="str">
            <v>DFID - Myanmar</v>
          </cell>
          <cell r="BU239" t="str">
            <v>Department for International Development</v>
          </cell>
          <cell r="BV239" t="str">
            <v>VXX</v>
          </cell>
        </row>
        <row r="240">
          <cell r="A240" t="str">
            <v>53407</v>
          </cell>
          <cell r="B240" t="str">
            <v>0050Y000002G2LXQA0</v>
          </cell>
          <cell r="C240" t="b">
            <v>0</v>
          </cell>
          <cell r="D240" t="str">
            <v>Organizational Structure of Trade Unions in Myanmar</v>
          </cell>
          <cell r="E240">
            <v>43523.476412037038</v>
          </cell>
          <cell r="F240" t="str">
            <v>0050Y000002G2LXQA0</v>
          </cell>
          <cell r="G240">
            <v>43609.998472222222</v>
          </cell>
          <cell r="H240" t="str">
            <v>0050Y000002G2VOQA0</v>
          </cell>
          <cell r="I240">
            <v>43609.998472222222</v>
          </cell>
          <cell r="N240" t="str">
            <v>-VMMR</v>
          </cell>
          <cell r="O240" t="str">
            <v>-53407</v>
          </cell>
          <cell r="S240" t="b">
            <v>0</v>
          </cell>
          <cell r="T240" t="str">
            <v>0031v0000202LypAAE</v>
          </cell>
          <cell r="U240" t="str">
            <v>0031v0000202M1hAAE</v>
          </cell>
          <cell r="V240" t="str">
            <v>0031v0000202M1lAAE</v>
          </cell>
          <cell r="X240" t="b">
            <v>0</v>
          </cell>
          <cell r="Y240" t="str">
            <v>0031v0000202LUzAAM</v>
          </cell>
          <cell r="AA240">
            <v>19700</v>
          </cell>
          <cell r="AB240">
            <v>43100</v>
          </cell>
          <cell r="AE240" t="str">
            <v>Organizational Structure of Trade Unions in Myanmar</v>
          </cell>
          <cell r="AF240" t="str">
            <v>SPF</v>
          </cell>
          <cell r="AG240" t="str">
            <v>a1R1v00000AduMSEAZ</v>
          </cell>
          <cell r="AK240" t="str">
            <v>0031v0000202LbSAAU</v>
          </cell>
          <cell r="AL240" t="b">
            <v>0</v>
          </cell>
          <cell r="AM240" t="str">
            <v>Firms - Trade</v>
          </cell>
          <cell r="AN240" t="str">
            <v>Firm Capabilities</v>
          </cell>
          <cell r="AP240">
            <v>19700</v>
          </cell>
          <cell r="AQ240">
            <v>43100</v>
          </cell>
          <cell r="AS240" t="str">
            <v>Phase II</v>
          </cell>
          <cell r="AT240" t="str">
            <v>Large Firms and Industrialisation</v>
          </cell>
          <cell r="AU240" t="str">
            <v>Firm Capabilities</v>
          </cell>
          <cell r="AV240" t="str">
            <v>Country Programme</v>
          </cell>
          <cell r="AW240" t="str">
            <v>Closed</v>
          </cell>
          <cell r="AY240" t="str">
            <v>While labor unions play a central role in formulating industrial relations in developing countries, they have received little attention from the economic academic literature. This project (1) collects administrative data and (2) conducts small-scale workers surveys to undertake a baseline descriptive study of unions and industrial relations in Myanmar. In so doing, the project explores the feasibility of evaluating interventions aimed at improving industrial relations inside factories in Myanmar. 
Administrative data to be collected include a census of all factory unions in Myanmar, their membership, rules and strike activities. PI received information that these data were collected and stored at certain institutions in Myanmar. The fund requested is partly used for traveling to Myanmar for understanding the contents of the administrative data in these institutions and obtaining the access to them. Once these data are obtained, we degitize the data (as the original data are likely to be paper form) and match to existing factory level data to explore how unions’ activities correlate with factory characteristics and performance. 
The rest of the fund requested is used for conducting small-scale surveys of factory-based unions&amp;#39; members, non-members, and factory managers regarding industrial relations in Myanmar manufacturing sectors. The first aim of the surveys is to provide detailed comparison of non-members, members and union leaders along a comprehensive array of characteristics. The second aim is to understand how unions are started to be formed,  who are the key actors initiating the movements in Myanmar, and what are their incentive to do so. The third aim is to document the communication, coordination, and trust between unions and factory managers, and how such characteristics are associated with factory performance. In addition, the survey is used for the collaboration with ILO for desigining the ILO&amp;#39;s workers survey in Myanmar. The fund requested is used for PI and co-PI&amp;#39;s travels to Myanmar for directly managing the surveys and for hiring local staff to contact potential respondents and to translate the interviews.  
This project is a first step toward formulating the scheme of a future project evaluating interventions to improve industrial relations in Myanmar. Administrative data and workers surveys are necessary to explore possible ways of interventions and their potential impacts on factories and workers.</v>
          </cell>
          <cell r="AZ240">
            <v>1</v>
          </cell>
          <cell r="BA240" t="str">
            <v>a1P1v000003d3InEAI</v>
          </cell>
          <cell r="BB240">
            <v>17</v>
          </cell>
          <cell r="BC240" t="str">
            <v>a1V1v0000036QROEA2</v>
          </cell>
          <cell r="BD240">
            <v>42583</v>
          </cell>
          <cell r="BH240" t="b">
            <v>0</v>
          </cell>
          <cell r="BJ240">
            <v>19700</v>
          </cell>
          <cell r="BM240" t="str">
            <v>Small Projects Facility</v>
          </cell>
          <cell r="BN240" t="str">
            <v>0TO1v000000LVv8GAG</v>
          </cell>
          <cell r="BO240">
            <v>1</v>
          </cell>
          <cell r="BP240" t="str">
            <v>0051v000005kYliAAE</v>
          </cell>
          <cell r="BQ240" t="str">
            <v>DFID - Myanmar</v>
          </cell>
          <cell r="BR240" t="str">
            <v>0011v000020m1FXAAY</v>
          </cell>
          <cell r="BS240" t="str">
            <v>Country Programme</v>
          </cell>
          <cell r="BT240" t="str">
            <v>DFID - Myanmar</v>
          </cell>
          <cell r="BU240" t="str">
            <v>Department for International Development</v>
          </cell>
          <cell r="BV240" t="str">
            <v>VXX</v>
          </cell>
        </row>
        <row r="241">
          <cell r="A241" t="str">
            <v>53421</v>
          </cell>
          <cell r="B241" t="str">
            <v>0050Y000002G2LXQA0</v>
          </cell>
          <cell r="C241" t="b">
            <v>0</v>
          </cell>
          <cell r="D241" t="str">
            <v>Perceptions of Chinese investment in Myanmar</v>
          </cell>
          <cell r="E241">
            <v>43523.476412037038</v>
          </cell>
          <cell r="F241" t="str">
            <v>0050Y000002G2LXQA0</v>
          </cell>
          <cell r="G241">
            <v>43609.998483796298</v>
          </cell>
          <cell r="H241" t="str">
            <v>0050Y000002G2VOQA0</v>
          </cell>
          <cell r="I241">
            <v>43609.998483796298</v>
          </cell>
          <cell r="K241">
            <v>43581.602592592593</v>
          </cell>
          <cell r="L241">
            <v>43581.602592592593</v>
          </cell>
          <cell r="N241" t="str">
            <v>-VMMR</v>
          </cell>
          <cell r="O241" t="str">
            <v>-53421</v>
          </cell>
          <cell r="S241" t="b">
            <v>0</v>
          </cell>
          <cell r="T241" t="str">
            <v>0031v0000202LypAAE</v>
          </cell>
          <cell r="U241" t="str">
            <v>0031v0000202M1hAAE</v>
          </cell>
          <cell r="V241" t="str">
            <v>0031v0000202M1lAAE</v>
          </cell>
          <cell r="X241" t="b">
            <v>0</v>
          </cell>
          <cell r="Y241" t="str">
            <v>0031v0000202LUzAAM</v>
          </cell>
          <cell r="AA241">
            <v>13110</v>
          </cell>
          <cell r="AB241">
            <v>43039</v>
          </cell>
          <cell r="AE241" t="str">
            <v>Perceptions of Chinese investment in Myanmar</v>
          </cell>
          <cell r="AF241" t="str">
            <v>SPF</v>
          </cell>
          <cell r="AG241" t="str">
            <v>a1R1v00000AduMSEAZ</v>
          </cell>
          <cell r="AK241" t="str">
            <v>0031v0000202LsuAAE</v>
          </cell>
          <cell r="AL241" t="b">
            <v>0</v>
          </cell>
          <cell r="AM241" t="str">
            <v>State - State Capabilities</v>
          </cell>
          <cell r="AN241" t="str">
            <v>State Effectiveness</v>
          </cell>
          <cell r="AP241">
            <v>13110</v>
          </cell>
          <cell r="AQ241">
            <v>43039</v>
          </cell>
          <cell r="AS241" t="str">
            <v>Phase II</v>
          </cell>
          <cell r="AT241" t="str">
            <v>State Capabilities</v>
          </cell>
          <cell r="AU241" t="str">
            <v>State Effectiveness</v>
          </cell>
          <cell r="AV241" t="str">
            <v>Country Programme</v>
          </cell>
          <cell r="AW241" t="str">
            <v>Ongoing</v>
          </cell>
          <cell r="AY241" t="str">
            <v>While under the military rule, the presence of multinational corporations (MNCs) was obscured from public attention in Myanmar, however, since 2011 foreign direct investment (FDI) has become one of the most salient issues in Myanmar&amp;#39;s rapidly changing political economy. Chinese FDI has been the most significant source of foreign capital over the past decade. Considering the implications of huge amounts of Chinese FDI on economic growth, regime stability, and ethnic conflicts, this research not only makes contributions to scholarship in political economy in the Myanmar context, but also informs the Myanmar government, Chinese companies, and the Chinese government about how to responsibly manage FDI in Myanmar. We plan on conducting a survey on perceptions of Chinese investment in Myanmar. Employing students from Yangon University as enumerators, a survey will be administered across a representative sample of states and regions.</v>
          </cell>
          <cell r="AZ241">
            <v>1</v>
          </cell>
          <cell r="BA241" t="str">
            <v>a1P1v000003d3InEAI</v>
          </cell>
          <cell r="BB241">
            <v>7</v>
          </cell>
          <cell r="BC241" t="str">
            <v>a1V1v0000036QRPEA2</v>
          </cell>
          <cell r="BD241">
            <v>42826</v>
          </cell>
          <cell r="BH241" t="b">
            <v>0</v>
          </cell>
          <cell r="BJ241">
            <v>13110</v>
          </cell>
          <cell r="BM241" t="str">
            <v>Small Projects Facility</v>
          </cell>
          <cell r="BN241" t="str">
            <v>0TO1v000000LVv9GAG</v>
          </cell>
          <cell r="BO241">
            <v>1</v>
          </cell>
          <cell r="BP241" t="str">
            <v>0051v000005kYliAAE</v>
          </cell>
          <cell r="BQ241" t="str">
            <v>DFID - Myanmar</v>
          </cell>
          <cell r="BR241" t="str">
            <v>0011v000020m1FXAAY</v>
          </cell>
          <cell r="BS241" t="str">
            <v>Country Programme</v>
          </cell>
          <cell r="BT241" t="str">
            <v>DFID - Myanmar</v>
          </cell>
          <cell r="BU241" t="str">
            <v>Department for International Development</v>
          </cell>
          <cell r="BV241" t="str">
            <v>VXX</v>
          </cell>
        </row>
        <row r="242">
          <cell r="A242" t="str">
            <v>53422</v>
          </cell>
          <cell r="B242" t="str">
            <v>0050Y000002G2LXQA0</v>
          </cell>
          <cell r="C242" t="b">
            <v>0</v>
          </cell>
          <cell r="D242" t="str">
            <v>Functional &amp; Expenditure assignments in Myanmar</v>
          </cell>
          <cell r="E242">
            <v>43523.476412037038</v>
          </cell>
          <cell r="F242" t="str">
            <v>0050Y000002G2LXQA0</v>
          </cell>
          <cell r="G242">
            <v>43609.998483796298</v>
          </cell>
          <cell r="H242" t="str">
            <v>0050Y000002G2VOQA0</v>
          </cell>
          <cell r="I242">
            <v>43609.998483796298</v>
          </cell>
          <cell r="K242">
            <v>43539.533043981479</v>
          </cell>
          <cell r="L242">
            <v>43539.533043981479</v>
          </cell>
          <cell r="N242" t="str">
            <v>-VMMR</v>
          </cell>
          <cell r="O242" t="str">
            <v>-53422</v>
          </cell>
          <cell r="S242" t="b">
            <v>0</v>
          </cell>
          <cell r="T242" t="str">
            <v>0031v0000202LxcAAE</v>
          </cell>
          <cell r="U242" t="str">
            <v>0031v0000202M1hAAE</v>
          </cell>
          <cell r="V242" t="str">
            <v>0031v0000202M1lAAE</v>
          </cell>
          <cell r="X242" t="b">
            <v>0</v>
          </cell>
          <cell r="Y242" t="str">
            <v>0031v0000202LUzAAM</v>
          </cell>
          <cell r="AA242">
            <v>19143</v>
          </cell>
          <cell r="AB242">
            <v>43100</v>
          </cell>
          <cell r="AE242" t="str">
            <v>Functional &amp; Expenditure assignments in Myanmar</v>
          </cell>
          <cell r="AF242" t="str">
            <v>SPF</v>
          </cell>
          <cell r="AG242" t="str">
            <v>a1R1v00000AduMSEAZ</v>
          </cell>
          <cell r="AK242" t="str">
            <v>0031v0000202LsQAAU</v>
          </cell>
          <cell r="AL242" t="b">
            <v>0</v>
          </cell>
          <cell r="AM242" t="str">
            <v>State - State Capabilities</v>
          </cell>
          <cell r="AN242" t="str">
            <v>State Effectiveness</v>
          </cell>
          <cell r="AP242">
            <v>19143</v>
          </cell>
          <cell r="AQ242">
            <v>43100</v>
          </cell>
          <cell r="AS242" t="str">
            <v>Phase II</v>
          </cell>
          <cell r="AT242" t="str">
            <v>State Capabilities</v>
          </cell>
          <cell r="AU242" t="str">
            <v>State Effectiveness</v>
          </cell>
          <cell r="AV242" t="str">
            <v>Country Programme</v>
          </cell>
          <cell r="AW242" t="str">
            <v>Ongoing</v>
          </cell>
          <cell r="AY242" t="str">
            <v>With the adoption of 2008 Constitution Myanmar embarked on the path of fiscal decentralisation. Significant steps have been taken in this direction in the last few years but given the long history of centralized governance in Myanmar and questions over the 2008 constitution imply that decentralization is likely to be a contested and a difficult process. In the current Myanmar context, there is a clear need for clarifying the assignment of functional responsibilities and associated expenditure responsibilities between various levels of governments. This paper will attempt to take steps towards budget rationalization by laying the ground for work on (local) revenue mobilization for devolved functions (under full control of states and regions) and  it will introduce a systematic framework for deconcentrating functional assignments.</v>
          </cell>
          <cell r="AZ242">
            <v>1</v>
          </cell>
          <cell r="BA242" t="str">
            <v>a1P1v000003d3InEAI</v>
          </cell>
          <cell r="BB242">
            <v>8</v>
          </cell>
          <cell r="BC242" t="str">
            <v>a1V1v0000036QRQEA2</v>
          </cell>
          <cell r="BD242">
            <v>42846</v>
          </cell>
          <cell r="BH242" t="b">
            <v>0</v>
          </cell>
          <cell r="BJ242">
            <v>15314.4</v>
          </cell>
          <cell r="BM242" t="str">
            <v>Small Projects Facility</v>
          </cell>
          <cell r="BN242" t="str">
            <v>0TO1v000000LVvAGAW</v>
          </cell>
          <cell r="BO242">
            <v>1</v>
          </cell>
          <cell r="BP242" t="str">
            <v>0051v000005kYliAAE</v>
          </cell>
          <cell r="BQ242" t="str">
            <v>DFID - Myanmar</v>
          </cell>
          <cell r="BR242" t="str">
            <v>0011v000020m1FXAAY</v>
          </cell>
          <cell r="BS242" t="str">
            <v>Country Programme</v>
          </cell>
          <cell r="BT242" t="str">
            <v>DFID - Myanmar</v>
          </cell>
          <cell r="BU242" t="str">
            <v>Department for International Development</v>
          </cell>
          <cell r="BV242" t="str">
            <v>VXX</v>
          </cell>
        </row>
        <row r="243">
          <cell r="A243" t="str">
            <v>53424</v>
          </cell>
          <cell r="B243" t="str">
            <v>0050Y000002G2LXQA0</v>
          </cell>
          <cell r="C243" t="b">
            <v>0</v>
          </cell>
          <cell r="D243" t="str">
            <v>Artisanal Jade Mining In Myanmar</v>
          </cell>
          <cell r="E243">
            <v>43523.476412037038</v>
          </cell>
          <cell r="F243" t="str">
            <v>0050Y000002G2LXQA0</v>
          </cell>
          <cell r="G243">
            <v>43609.998483796298</v>
          </cell>
          <cell r="H243" t="str">
            <v>0050Y000002G2VOQA0</v>
          </cell>
          <cell r="I243">
            <v>43609.998483796298</v>
          </cell>
          <cell r="K243">
            <v>43581.398402777777</v>
          </cell>
          <cell r="L243">
            <v>43581.398402777777</v>
          </cell>
          <cell r="N243" t="str">
            <v>-VMMR</v>
          </cell>
          <cell r="O243" t="str">
            <v>-53424</v>
          </cell>
          <cell r="S243" t="b">
            <v>0</v>
          </cell>
          <cell r="T243" t="str">
            <v>0031v0000202LxcAAE</v>
          </cell>
          <cell r="U243" t="str">
            <v>0031v0000202M1hAAE</v>
          </cell>
          <cell r="V243" t="str">
            <v>0031v0000202M1lAAE</v>
          </cell>
          <cell r="X243" t="b">
            <v>0</v>
          </cell>
          <cell r="Y243" t="str">
            <v>0031v0000202LUzAAM</v>
          </cell>
          <cell r="AA243">
            <v>19949</v>
          </cell>
          <cell r="AB243">
            <v>43039</v>
          </cell>
          <cell r="AE243" t="str">
            <v>Artisanal Jade Mining In Myanmar</v>
          </cell>
          <cell r="AF243" t="str">
            <v>SPF</v>
          </cell>
          <cell r="AG243" t="str">
            <v>a1R1v00000AduMSEAZ</v>
          </cell>
          <cell r="AK243" t="str">
            <v>0031v0000202LscAAE</v>
          </cell>
          <cell r="AL243" t="b">
            <v>0</v>
          </cell>
          <cell r="AM243" t="str">
            <v>Firms - Firm Capabilities</v>
          </cell>
          <cell r="AN243" t="str">
            <v>Firm Capabilities</v>
          </cell>
          <cell r="AP243">
            <v>19949</v>
          </cell>
          <cell r="AQ243">
            <v>43039</v>
          </cell>
          <cell r="AS243" t="str">
            <v>Phase II</v>
          </cell>
          <cell r="AT243" t="str">
            <v>Small Firms and Entrepreneurs</v>
          </cell>
          <cell r="AU243" t="str">
            <v>Firm Capabilities</v>
          </cell>
          <cell r="AV243" t="str">
            <v>Country Programme</v>
          </cell>
          <cell r="AW243" t="str">
            <v>Ongoing</v>
          </cell>
          <cell r="AY243" t="str">
            <v>Myanmar is the largest producer of jade in the world, accounting for 95 percent of global supply. Reports have estimated annual jade production at $31bn in 2014, almost half of Myanmar’s GDP in that year, making it by far the country’s most valuable commodity. Yet little is known about the sector and most of this value evades official records and taxation processes. Despite its potential economic importance and significant socioeconomic impact, to date, little research has been carried out on the opaque jade sector and in particular, artisanal and small-scale mining (ASM). The project will gather information on: (i) ASM mining activities – the extraction process, dynamics between miners and mining companies; (ii) the socioeconomic characteristics of miners – migration, working activities and conditions, health, living conditions; (iii) the ASM value chain.</v>
          </cell>
          <cell r="AZ243">
            <v>1</v>
          </cell>
          <cell r="BA243" t="str">
            <v>a1P1v000003d3InEAI</v>
          </cell>
          <cell r="BB243">
            <v>5</v>
          </cell>
          <cell r="BC243" t="str">
            <v>a1V1v0000036QRREA2</v>
          </cell>
          <cell r="BD243">
            <v>42891</v>
          </cell>
          <cell r="BH243" t="b">
            <v>0</v>
          </cell>
          <cell r="BJ243">
            <v>19182.18</v>
          </cell>
          <cell r="BM243" t="str">
            <v>Small Projects Facility</v>
          </cell>
          <cell r="BN243" t="str">
            <v>0TO1v000000LVvBGAW</v>
          </cell>
          <cell r="BO243">
            <v>1</v>
          </cell>
          <cell r="BP243" t="str">
            <v>0051v000005kYliAAE</v>
          </cell>
          <cell r="BQ243" t="str">
            <v>DFID - Myanmar</v>
          </cell>
          <cell r="BR243" t="str">
            <v>0011v000020m1FXAAY</v>
          </cell>
          <cell r="BS243" t="str">
            <v>Country Programme</v>
          </cell>
          <cell r="BT243" t="str">
            <v>DFID - Myanmar</v>
          </cell>
          <cell r="BU243" t="str">
            <v>Department for International Development</v>
          </cell>
          <cell r="BV243" t="str">
            <v>VXX</v>
          </cell>
        </row>
        <row r="244">
          <cell r="A244" t="str">
            <v>53426</v>
          </cell>
          <cell r="B244" t="str">
            <v>0050Y000002G2LXQA0</v>
          </cell>
          <cell r="C244" t="b">
            <v>0</v>
          </cell>
          <cell r="D244" t="str">
            <v>Monitoring Myanmar's electrification plan: welfare effects and access issues</v>
          </cell>
          <cell r="E244">
            <v>43523.476412037038</v>
          </cell>
          <cell r="F244" t="str">
            <v>0050Y000002G2LXQA0</v>
          </cell>
          <cell r="G244">
            <v>43609.998483796298</v>
          </cell>
          <cell r="H244" t="str">
            <v>0050Y000002G2VOQA0</v>
          </cell>
          <cell r="I244">
            <v>43609.998483796298</v>
          </cell>
          <cell r="K244">
            <v>43581.387175925927</v>
          </cell>
          <cell r="L244">
            <v>43581.387175925927</v>
          </cell>
          <cell r="N244" t="str">
            <v>-VMMR</v>
          </cell>
          <cell r="O244" t="str">
            <v>-53426</v>
          </cell>
          <cell r="S244" t="b">
            <v>0</v>
          </cell>
          <cell r="T244" t="str">
            <v>0031v0000202Ln6AAE</v>
          </cell>
          <cell r="U244" t="str">
            <v>0031v0000202M1hAAE</v>
          </cell>
          <cell r="V244" t="str">
            <v>0031v0000202M1lAAE</v>
          </cell>
          <cell r="W244" t="str">
            <v>6</v>
          </cell>
          <cell r="X244" t="b">
            <v>0</v>
          </cell>
          <cell r="Y244" t="str">
            <v>0031v0000202LUzAAM</v>
          </cell>
          <cell r="AA244">
            <v>86315</v>
          </cell>
          <cell r="AB244">
            <v>43373</v>
          </cell>
          <cell r="AE244" t="str">
            <v>Monitoring Myanmar's electrification plan: welfare effects and access issues</v>
          </cell>
          <cell r="AF244" t="str">
            <v>CB</v>
          </cell>
          <cell r="AG244" t="str">
            <v>a1R1v00000AduMSEAZ</v>
          </cell>
          <cell r="AK244" t="str">
            <v>0031v0000202LarAAE</v>
          </cell>
          <cell r="AL244" t="b">
            <v>0</v>
          </cell>
          <cell r="AM244" t="str">
            <v>Energy</v>
          </cell>
          <cell r="AN244" t="str">
            <v>Energy</v>
          </cell>
          <cell r="AP244">
            <v>66550</v>
          </cell>
          <cell r="AQ244">
            <v>43373</v>
          </cell>
          <cell r="AS244" t="str">
            <v>Phase II</v>
          </cell>
          <cell r="AT244" t="str">
            <v>Energy Access and Quality</v>
          </cell>
          <cell r="AU244" t="str">
            <v>Energy</v>
          </cell>
          <cell r="AV244" t="str">
            <v>Country Programme</v>
          </cell>
          <cell r="AW244" t="str">
            <v>Ongoing</v>
          </cell>
          <cell r="AY244" t="str">
            <v>Myanmar is in energy poverty. The National Electrification Plan (NEP) is an ambitious plan by the government to provide access to electricity for all by 2030, up from 34% today, and has two main components: a massive extension of the national electric grid and the delivery of off-grid systems to remote households. The electrification of Myanmar, from a blank slate, presents an opportunity to answer research questions about the process and impacts of electrification at the macro and micro levels. At the macro level, the fact that the geospatial plan for electrification is known will allow us to track and monitor the spillovers and dynamic effects of electrification with greater certainty than previous infrastructure papers. At the micro level, we will look at the dynamics around how households get access to the grid and what the key barriers are (e.g. financial upfront cost; political economy elements; organizational challenges).</v>
          </cell>
          <cell r="AZ244">
            <v>42811</v>
          </cell>
          <cell r="BA244" t="str">
            <v>a1P1v000003d3InEAI</v>
          </cell>
          <cell r="BB244">
            <v>16</v>
          </cell>
          <cell r="BC244" t="str">
            <v>a1V1v0000036QRSEA2</v>
          </cell>
          <cell r="BD244">
            <v>42887</v>
          </cell>
          <cell r="BH244" t="b">
            <v>0</v>
          </cell>
          <cell r="BJ244">
            <v>66135.179999999993</v>
          </cell>
          <cell r="BM244" t="str">
            <v>Country Project Proposal</v>
          </cell>
          <cell r="BN244" t="str">
            <v>0TO1v000000LVvCGAW</v>
          </cell>
          <cell r="BO244">
            <v>1</v>
          </cell>
          <cell r="BP244" t="str">
            <v>0051v000005kYliAAE</v>
          </cell>
          <cell r="BQ244" t="str">
            <v>DFID - Myanmar</v>
          </cell>
          <cell r="BR244" t="str">
            <v>0011v000020m1FXAAY</v>
          </cell>
          <cell r="BS244" t="str">
            <v>Country Programme</v>
          </cell>
          <cell r="BT244" t="str">
            <v>DFID - Myanmar</v>
          </cell>
          <cell r="BU244" t="str">
            <v>Department for International Development</v>
          </cell>
          <cell r="BV244" t="str">
            <v>VXX</v>
          </cell>
        </row>
        <row r="245">
          <cell r="A245" t="str">
            <v>53430</v>
          </cell>
          <cell r="B245" t="str">
            <v>0050Y000002G2LXQA0</v>
          </cell>
          <cell r="C245" t="b">
            <v>0</v>
          </cell>
          <cell r="D245" t="str">
            <v>Networks of Power and Crony Capitalism in Myanmar</v>
          </cell>
          <cell r="E245">
            <v>43534.640393518515</v>
          </cell>
          <cell r="F245" t="str">
            <v>0050Y000002G2LXQA0</v>
          </cell>
          <cell r="G245">
            <v>43609.998483796298</v>
          </cell>
          <cell r="H245" t="str">
            <v>0050Y000002G2VOQA0</v>
          </cell>
          <cell r="I245">
            <v>43609.998483796298</v>
          </cell>
          <cell r="K245">
            <v>43585.473043981481</v>
          </cell>
          <cell r="L245">
            <v>43585.473043981481</v>
          </cell>
          <cell r="N245" t="str">
            <v>-VMMR</v>
          </cell>
          <cell r="O245" t="str">
            <v>-53430</v>
          </cell>
          <cell r="S245" t="b">
            <v>0</v>
          </cell>
          <cell r="T245" t="str">
            <v>0031v0000202LypAAE</v>
          </cell>
          <cell r="U245" t="str">
            <v>0031v0000202M1hAAE</v>
          </cell>
          <cell r="V245" t="str">
            <v>0031v0000202M1lAAE</v>
          </cell>
          <cell r="X245" t="b">
            <v>0</v>
          </cell>
          <cell r="Y245" t="str">
            <v>0031v0000202LUzAAM</v>
          </cell>
          <cell r="AA245">
            <v>19998</v>
          </cell>
          <cell r="AB245">
            <v>44012</v>
          </cell>
          <cell r="AE245" t="str">
            <v>Networks of Power and Crony Capitalism in Myanmar</v>
          </cell>
          <cell r="AF245" t="str">
            <v>SPF</v>
          </cell>
          <cell r="AG245" t="str">
            <v>a1R1v00000AduMSEAZ</v>
          </cell>
          <cell r="AK245" t="str">
            <v>0031v0000202M3gAAE</v>
          </cell>
          <cell r="AL245" t="b">
            <v>0</v>
          </cell>
          <cell r="AM245" t="str">
            <v>Firms - Firm Capabilities</v>
          </cell>
          <cell r="AN245" t="str">
            <v>Firm Capabilities</v>
          </cell>
          <cell r="AO245" t="str">
            <v>53430</v>
          </cell>
          <cell r="AP245">
            <v>20000</v>
          </cell>
          <cell r="AQ245">
            <v>43100</v>
          </cell>
          <cell r="AS245" t="str">
            <v>Phase II</v>
          </cell>
          <cell r="AT245" t="str">
            <v>Other</v>
          </cell>
          <cell r="AU245" t="str">
            <v>Firm Capabilities</v>
          </cell>
          <cell r="AV245" t="str">
            <v>Country Programme</v>
          </cell>
          <cell r="AW245" t="str">
            <v>Ongoing</v>
          </cell>
          <cell r="AZ245">
            <v>42964</v>
          </cell>
          <cell r="BA245" t="str">
            <v>a1P1v000003d3InEAI</v>
          </cell>
          <cell r="BB245">
            <v>35</v>
          </cell>
          <cell r="BC245" t="str">
            <v>a1V1v0000036RaZEAU</v>
          </cell>
          <cell r="BD245">
            <v>42961</v>
          </cell>
          <cell r="BF245" t="str">
            <v>Accountability and Political Economy</v>
          </cell>
          <cell r="BG245" t="str">
            <v>State Effectiveness</v>
          </cell>
          <cell r="BH245" t="b">
            <v>0</v>
          </cell>
          <cell r="BJ245">
            <v>19998</v>
          </cell>
          <cell r="BM245" t="str">
            <v>Small Projects Facility</v>
          </cell>
          <cell r="BN245" t="str">
            <v>0TO1v000000LY84GAG</v>
          </cell>
          <cell r="BO245">
            <v>1</v>
          </cell>
          <cell r="BP245" t="str">
            <v>0051v000005kYliAAE</v>
          </cell>
          <cell r="BQ245" t="str">
            <v>DFID - Myanmar</v>
          </cell>
          <cell r="BR245" t="str">
            <v>0011v000020m1FXAAY</v>
          </cell>
          <cell r="BS245" t="str">
            <v>Country Programme</v>
          </cell>
          <cell r="BT245" t="str">
            <v>DFID - Myanmar</v>
          </cell>
          <cell r="BU245" t="str">
            <v>Department for International Development</v>
          </cell>
          <cell r="BV245" t="str">
            <v>VXX</v>
          </cell>
        </row>
        <row r="246">
          <cell r="A246" t="str">
            <v>53435</v>
          </cell>
          <cell r="B246" t="str">
            <v>0050Y000002G2LXQA0</v>
          </cell>
          <cell r="C246" t="b">
            <v>0</v>
          </cell>
          <cell r="D246" t="str">
            <v>Understanding foreign connections: how Myanmar's top exporters find buyers</v>
          </cell>
          <cell r="E246">
            <v>43534.638020833336</v>
          </cell>
          <cell r="F246" t="str">
            <v>0050Y000002G2LXQA0</v>
          </cell>
          <cell r="G246">
            <v>43609.998483796298</v>
          </cell>
          <cell r="H246" t="str">
            <v>0050Y000002G2VOQA0</v>
          </cell>
          <cell r="I246">
            <v>43609.998483796298</v>
          </cell>
          <cell r="K246">
            <v>43544.575358796297</v>
          </cell>
          <cell r="L246">
            <v>43544.575358796297</v>
          </cell>
          <cell r="N246" t="str">
            <v>-VMMR</v>
          </cell>
          <cell r="O246" t="str">
            <v>-53435</v>
          </cell>
          <cell r="S246" t="b">
            <v>0</v>
          </cell>
          <cell r="T246" t="str">
            <v>0031v0000202LypAAE</v>
          </cell>
          <cell r="U246" t="str">
            <v>0031v0000202M1hAAE</v>
          </cell>
          <cell r="V246" t="str">
            <v>0031v0000202M1lAAE</v>
          </cell>
          <cell r="X246" t="b">
            <v>0</v>
          </cell>
          <cell r="Y246" t="str">
            <v>0031v0000202LUzAAM</v>
          </cell>
          <cell r="Z246" t="str">
            <v>economists_myanmar@theigc.org</v>
          </cell>
          <cell r="AA246">
            <v>13869</v>
          </cell>
          <cell r="AB246">
            <v>43496</v>
          </cell>
          <cell r="AE246" t="str">
            <v>Understanding foreign connections: how Myanmar's top exporters find buyers</v>
          </cell>
          <cell r="AF246" t="str">
            <v>SPF</v>
          </cell>
          <cell r="AG246" t="str">
            <v>a1R1v00000AduMSEAZ</v>
          </cell>
          <cell r="AK246" t="str">
            <v>0031v0000202LcQAAU</v>
          </cell>
          <cell r="AL246" t="b">
            <v>0</v>
          </cell>
          <cell r="AM246" t="str">
            <v>Firms - Firm Capabilities</v>
          </cell>
          <cell r="AN246" t="str">
            <v>Firm Capabilities</v>
          </cell>
          <cell r="AO246" t="str">
            <v>53435</v>
          </cell>
          <cell r="AP246">
            <v>13997</v>
          </cell>
          <cell r="AQ246">
            <v>43373</v>
          </cell>
          <cell r="AS246" t="str">
            <v>Phase II</v>
          </cell>
          <cell r="AU246" t="str">
            <v>Firm Capabilities</v>
          </cell>
          <cell r="AV246" t="str">
            <v>Country Programme</v>
          </cell>
          <cell r="AW246" t="str">
            <v>Ongoing</v>
          </cell>
          <cell r="AZ246">
            <v>1</v>
          </cell>
          <cell r="BA246" t="str">
            <v>a1P1v000003d3InEAI</v>
          </cell>
          <cell r="BB246">
            <v>16</v>
          </cell>
          <cell r="BC246" t="str">
            <v>a1V1v0000036RaQEAU</v>
          </cell>
          <cell r="BD246">
            <v>43009</v>
          </cell>
          <cell r="BH246" t="b">
            <v>0</v>
          </cell>
          <cell r="BJ246">
            <v>4821.7700000000004</v>
          </cell>
          <cell r="BM246" t="str">
            <v>Small Projects Facility</v>
          </cell>
          <cell r="BN246" t="str">
            <v>0TO1v000000LY85GAG</v>
          </cell>
          <cell r="BO246">
            <v>1</v>
          </cell>
          <cell r="BP246" t="str">
            <v>0051v000005kYliAAE</v>
          </cell>
          <cell r="BQ246" t="str">
            <v>DFID - Myanmar</v>
          </cell>
          <cell r="BR246" t="str">
            <v>0011v000020m1FXAAY</v>
          </cell>
          <cell r="BS246" t="str">
            <v>Country Programme</v>
          </cell>
          <cell r="BT246" t="str">
            <v>DFID - Myanmar</v>
          </cell>
          <cell r="BU246" t="str">
            <v>Department for International Development</v>
          </cell>
          <cell r="BV246" t="str">
            <v>VXX</v>
          </cell>
        </row>
        <row r="247">
          <cell r="A247" t="str">
            <v>53437</v>
          </cell>
          <cell r="B247" t="str">
            <v>0050Y000002G2LXQA0</v>
          </cell>
          <cell r="C247" t="b">
            <v>0</v>
          </cell>
          <cell r="D247" t="str">
            <v>Improving Property Rights through Community Based Dispute Resolution (CBDR) for</v>
          </cell>
          <cell r="E247">
            <v>43523.476412037038</v>
          </cell>
          <cell r="F247" t="str">
            <v>0050Y000002G2LXQA0</v>
          </cell>
          <cell r="G247">
            <v>43609.998483796298</v>
          </cell>
          <cell r="H247" t="str">
            <v>0050Y000002G2VOQA0</v>
          </cell>
          <cell r="I247">
            <v>43609.998483796298</v>
          </cell>
          <cell r="K247">
            <v>43527.703402777777</v>
          </cell>
          <cell r="L247">
            <v>43527.703402777777</v>
          </cell>
          <cell r="N247" t="str">
            <v>-VMMR</v>
          </cell>
          <cell r="O247" t="str">
            <v>-53437</v>
          </cell>
          <cell r="S247" t="b">
            <v>0</v>
          </cell>
          <cell r="T247" t="str">
            <v>0031v0000202LxcAAE</v>
          </cell>
          <cell r="U247" t="str">
            <v>0031v0000202M1hAAE</v>
          </cell>
          <cell r="V247" t="str">
            <v>0031v0000202M1lAAE</v>
          </cell>
          <cell r="X247" t="b">
            <v>0</v>
          </cell>
          <cell r="Y247" t="str">
            <v>0031v0000202LUzAAM</v>
          </cell>
          <cell r="AA247">
            <v>21231</v>
          </cell>
          <cell r="AB247">
            <v>43190</v>
          </cell>
          <cell r="AE247" t="str">
            <v>Improving Property Rights through Community Based Dispute Resolution (CBDR) for Housing, Land and Property disputes in Myanmar</v>
          </cell>
          <cell r="AF247" t="str">
            <v>SPF</v>
          </cell>
          <cell r="AG247" t="str">
            <v>a1R1v00000AduMSEAZ</v>
          </cell>
          <cell r="AK247" t="str">
            <v>0031v0000202LwLAAU</v>
          </cell>
          <cell r="AL247" t="b">
            <v>0</v>
          </cell>
          <cell r="AM247" t="str">
            <v>State - State Capabilities</v>
          </cell>
          <cell r="AN247" t="str">
            <v>State Effectiveness</v>
          </cell>
          <cell r="AP247">
            <v>18711</v>
          </cell>
          <cell r="AQ247">
            <v>43190</v>
          </cell>
          <cell r="AS247" t="str">
            <v>Phase II</v>
          </cell>
          <cell r="AU247" t="str">
            <v>State Effectiveness</v>
          </cell>
          <cell r="AV247" t="str">
            <v>Country Programme</v>
          </cell>
          <cell r="AW247" t="str">
            <v>Ongoing</v>
          </cell>
          <cell r="AZ247">
            <v>1</v>
          </cell>
          <cell r="BA247" t="str">
            <v>a1P1v000003d3InEAI</v>
          </cell>
          <cell r="BB247">
            <v>9</v>
          </cell>
          <cell r="BC247" t="str">
            <v>a1V1v0000036QRTEA2</v>
          </cell>
          <cell r="BD247">
            <v>42908</v>
          </cell>
          <cell r="BH247" t="b">
            <v>0</v>
          </cell>
          <cell r="BJ247">
            <v>14968.8</v>
          </cell>
          <cell r="BM247" t="str">
            <v>Small Projects Facility</v>
          </cell>
          <cell r="BN247" t="str">
            <v>0TO1v000000LVvDGAW</v>
          </cell>
          <cell r="BO247">
            <v>1</v>
          </cell>
          <cell r="BP247" t="str">
            <v>0051v000005kYliAAE</v>
          </cell>
          <cell r="BQ247" t="str">
            <v>DFID - Myanmar</v>
          </cell>
          <cell r="BR247" t="str">
            <v>0011v000020m1FXAAY</v>
          </cell>
          <cell r="BS247" t="str">
            <v>Country Programme</v>
          </cell>
          <cell r="BT247" t="str">
            <v>DFID - Myanmar</v>
          </cell>
          <cell r="BU247" t="str">
            <v>Department for International Development</v>
          </cell>
          <cell r="BV247" t="str">
            <v>VXX</v>
          </cell>
        </row>
        <row r="248">
          <cell r="A248" t="str">
            <v>53438</v>
          </cell>
          <cell r="B248" t="str">
            <v>0050Y000002G2LXQA0</v>
          </cell>
          <cell r="C248" t="b">
            <v>0</v>
          </cell>
          <cell r="D248" t="str">
            <v>NCDDP Myanmar Evaluation Support</v>
          </cell>
          <cell r="E248">
            <v>43534.638020833336</v>
          </cell>
          <cell r="F248" t="str">
            <v>0050Y000002G2LXQA0</v>
          </cell>
          <cell r="G248">
            <v>43609.998483796298</v>
          </cell>
          <cell r="H248" t="str">
            <v>0050Y000002G2VOQA0</v>
          </cell>
          <cell r="I248">
            <v>43609.998483796298</v>
          </cell>
          <cell r="N248" t="str">
            <v>-VMMR</v>
          </cell>
          <cell r="O248" t="str">
            <v>-53438</v>
          </cell>
          <cell r="S248" t="b">
            <v>0</v>
          </cell>
          <cell r="T248" t="str">
            <v>0031v0000202Ln6AAE</v>
          </cell>
          <cell r="U248" t="str">
            <v>0031v0000202M1hAAE</v>
          </cell>
          <cell r="V248" t="str">
            <v>0031v0000202M1lAAE</v>
          </cell>
          <cell r="X248" t="b">
            <v>0</v>
          </cell>
          <cell r="Y248" t="str">
            <v>0031v0000202LUzAAM</v>
          </cell>
          <cell r="AA248">
            <v>10765.45</v>
          </cell>
          <cell r="AB248">
            <v>43343</v>
          </cell>
          <cell r="AE248" t="str">
            <v>NCDDP Myanmar Evaluation Support</v>
          </cell>
          <cell r="AF248" t="str">
            <v>SPF</v>
          </cell>
          <cell r="AG248" t="str">
            <v>a1R1v00000AduMSEAZ</v>
          </cell>
          <cell r="AK248" t="str">
            <v>0031v0000202LtRAAU</v>
          </cell>
          <cell r="AL248" t="b">
            <v>0</v>
          </cell>
          <cell r="AM248" t="str">
            <v>State - State Capabilities</v>
          </cell>
          <cell r="AN248" t="str">
            <v>State Effectiveness</v>
          </cell>
          <cell r="AO248" t="str">
            <v>53438</v>
          </cell>
          <cell r="AP248">
            <v>11419</v>
          </cell>
          <cell r="AQ248">
            <v>43343</v>
          </cell>
          <cell r="AS248" t="str">
            <v>Phase II</v>
          </cell>
          <cell r="AU248" t="str">
            <v>State Effectiveness</v>
          </cell>
          <cell r="AV248" t="str">
            <v>Country Programme</v>
          </cell>
          <cell r="AW248" t="str">
            <v>Ongoing</v>
          </cell>
          <cell r="AZ248">
            <v>43147</v>
          </cell>
          <cell r="BA248" t="str">
            <v>a1P1v000003d3InEAI</v>
          </cell>
          <cell r="BB248">
            <v>2</v>
          </cell>
          <cell r="BC248" t="str">
            <v>a1V1v0000036RaREAU</v>
          </cell>
          <cell r="BD248">
            <v>43282</v>
          </cell>
          <cell r="BE248" t="str">
            <v>a1Z1v000003kn8nEAA</v>
          </cell>
          <cell r="BH248" t="b">
            <v>0</v>
          </cell>
          <cell r="BJ248">
            <v>3649.35</v>
          </cell>
          <cell r="BM248" t="str">
            <v>Small Projects Facility</v>
          </cell>
          <cell r="BN248" t="str">
            <v>0TO1v000000LY86GAG</v>
          </cell>
          <cell r="BO248">
            <v>1</v>
          </cell>
          <cell r="BP248" t="str">
            <v>0051v000005kYliAAE</v>
          </cell>
          <cell r="BQ248" t="str">
            <v>DFID - Myanmar</v>
          </cell>
          <cell r="BR248" t="str">
            <v>0011v000020m1FXAAY</v>
          </cell>
          <cell r="BS248" t="str">
            <v>Country Programme</v>
          </cell>
          <cell r="BT248" t="str">
            <v>DFID - Myanmar</v>
          </cell>
          <cell r="BU248" t="str">
            <v>Department for International Development</v>
          </cell>
          <cell r="BV248" t="str">
            <v>VXX</v>
          </cell>
        </row>
        <row r="249">
          <cell r="A249" t="str">
            <v>53440</v>
          </cell>
          <cell r="B249" t="str">
            <v>0050Y000002G2LXQA0</v>
          </cell>
          <cell r="C249" t="b">
            <v>0</v>
          </cell>
          <cell r="D249" t="str">
            <v>Policy framework for Off-Grid Electrification in Myanmar</v>
          </cell>
          <cell r="E249">
            <v>43523.476412037038</v>
          </cell>
          <cell r="F249" t="str">
            <v>0050Y000002G2LXQA0</v>
          </cell>
          <cell r="G249">
            <v>43609.998483796298</v>
          </cell>
          <cell r="H249" t="str">
            <v>0050Y000002G2VOQA0</v>
          </cell>
          <cell r="I249">
            <v>43609.998483796298</v>
          </cell>
          <cell r="K249">
            <v>43527.703402777777</v>
          </cell>
          <cell r="L249">
            <v>43527.703402777777</v>
          </cell>
          <cell r="N249" t="str">
            <v>-VMMR</v>
          </cell>
          <cell r="O249" t="str">
            <v>-53440</v>
          </cell>
          <cell r="S249" t="b">
            <v>0</v>
          </cell>
          <cell r="T249" t="str">
            <v>0031v0000202Ln6AAE</v>
          </cell>
          <cell r="U249" t="str">
            <v>0031v0000202M1hAAE</v>
          </cell>
          <cell r="V249" t="str">
            <v>0031v0000202M1lAAE</v>
          </cell>
          <cell r="X249" t="b">
            <v>0</v>
          </cell>
          <cell r="Y249" t="str">
            <v>0031v0000202LUzAAM</v>
          </cell>
          <cell r="AA249">
            <v>10166</v>
          </cell>
          <cell r="AB249">
            <v>43281</v>
          </cell>
          <cell r="AE249" t="str">
            <v>Policy framework for Off-Grid Electrification in Myanmar</v>
          </cell>
          <cell r="AF249" t="str">
            <v>SPF</v>
          </cell>
          <cell r="AG249" t="str">
            <v>a1R1v00000AduMSEAZ</v>
          </cell>
          <cell r="AK249" t="str">
            <v>0031v0000202LWuAAM</v>
          </cell>
          <cell r="AL249" t="b">
            <v>0</v>
          </cell>
          <cell r="AM249" t="str">
            <v>Energy</v>
          </cell>
          <cell r="AN249" t="str">
            <v>Energy</v>
          </cell>
          <cell r="AP249">
            <v>10327</v>
          </cell>
          <cell r="AQ249">
            <v>43281</v>
          </cell>
          <cell r="AS249" t="str">
            <v>Phase II</v>
          </cell>
          <cell r="AT249" t="str">
            <v>Energy Access and Quality</v>
          </cell>
          <cell r="AU249" t="str">
            <v>Energy</v>
          </cell>
          <cell r="AV249" t="str">
            <v>Country Programme</v>
          </cell>
          <cell r="AW249" t="str">
            <v>Ongoing</v>
          </cell>
          <cell r="AZ249">
            <v>1</v>
          </cell>
          <cell r="BA249" t="str">
            <v>a1P1v000003d3InEAI</v>
          </cell>
          <cell r="BB249">
            <v>3</v>
          </cell>
          <cell r="BC249" t="str">
            <v>a1V1v0000036QRUEA2</v>
          </cell>
          <cell r="BD249">
            <v>43191</v>
          </cell>
          <cell r="BH249" t="b">
            <v>0</v>
          </cell>
          <cell r="BJ249">
            <v>8261.6</v>
          </cell>
          <cell r="BM249" t="str">
            <v>Small Projects Facility</v>
          </cell>
          <cell r="BN249" t="str">
            <v>0TO1v000000LVvEGAW</v>
          </cell>
          <cell r="BO249">
            <v>1</v>
          </cell>
          <cell r="BP249" t="str">
            <v>0051v000005kYliAAE</v>
          </cell>
          <cell r="BQ249" t="str">
            <v>DFID - Myanmar</v>
          </cell>
          <cell r="BR249" t="str">
            <v>0011v000020m1FXAAY</v>
          </cell>
          <cell r="BS249" t="str">
            <v>Country Programme</v>
          </cell>
          <cell r="BT249" t="str">
            <v>DFID - Myanmar</v>
          </cell>
          <cell r="BU249" t="str">
            <v>Department for International Development</v>
          </cell>
          <cell r="BV249" t="str">
            <v>VXX</v>
          </cell>
        </row>
        <row r="250">
          <cell r="A250" t="str">
            <v>53444</v>
          </cell>
          <cell r="B250" t="str">
            <v>0050Y000002G2LXQA0</v>
          </cell>
          <cell r="C250" t="b">
            <v>0</v>
          </cell>
          <cell r="D250" t="str">
            <v>Overview of Informal Taxation and Revenue Mobilization in Myanmar</v>
          </cell>
          <cell r="E250">
            <v>43523.476412037038</v>
          </cell>
          <cell r="F250" t="str">
            <v>0050Y000002G2LXQA0</v>
          </cell>
          <cell r="G250">
            <v>43609.998483796298</v>
          </cell>
          <cell r="H250" t="str">
            <v>0050Y000002G2VOQA0</v>
          </cell>
          <cell r="I250">
            <v>43609.998483796298</v>
          </cell>
          <cell r="K250">
            <v>43581.604560185187</v>
          </cell>
          <cell r="L250">
            <v>43581.604560185187</v>
          </cell>
          <cell r="N250" t="str">
            <v>-VMMR</v>
          </cell>
          <cell r="O250" t="str">
            <v>-53444</v>
          </cell>
          <cell r="S250" t="b">
            <v>0</v>
          </cell>
          <cell r="T250" t="str">
            <v>0031v0000202LxcAAE</v>
          </cell>
          <cell r="U250" t="str">
            <v>0031v0000202M1hAAE</v>
          </cell>
          <cell r="V250" t="str">
            <v>0031v0000202M1lAAE</v>
          </cell>
          <cell r="X250" t="b">
            <v>0</v>
          </cell>
          <cell r="Y250" t="str">
            <v>0031v0000202LUzAAM</v>
          </cell>
          <cell r="AA250">
            <v>4099</v>
          </cell>
          <cell r="AB250">
            <v>43434</v>
          </cell>
          <cell r="AE250" t="str">
            <v>Overview of Informal Taxation and Revenue Mobilization in Myanmar</v>
          </cell>
          <cell r="AF250" t="str">
            <v>SPF</v>
          </cell>
          <cell r="AG250" t="str">
            <v>a1R1v00000AduMSEAZ</v>
          </cell>
          <cell r="AK250" t="str">
            <v>0031v0000202LyOAAU</v>
          </cell>
          <cell r="AL250" t="b">
            <v>0</v>
          </cell>
          <cell r="AM250" t="str">
            <v>State - State Capabilities</v>
          </cell>
          <cell r="AN250" t="str">
            <v>State Effectiveness</v>
          </cell>
          <cell r="AP250">
            <v>4099</v>
          </cell>
          <cell r="AQ250">
            <v>43434</v>
          </cell>
          <cell r="AS250" t="str">
            <v>Phase II</v>
          </cell>
          <cell r="AT250" t="str">
            <v>Public Finance and Taxation</v>
          </cell>
          <cell r="AU250" t="str">
            <v>State Effectiveness</v>
          </cell>
          <cell r="AV250" t="str">
            <v>Country Programme</v>
          </cell>
          <cell r="AW250" t="str">
            <v>Ongoing</v>
          </cell>
          <cell r="AZ250">
            <v>1</v>
          </cell>
          <cell r="BA250" t="str">
            <v>a1P1v000003d3InEAI</v>
          </cell>
          <cell r="BB250">
            <v>4</v>
          </cell>
          <cell r="BC250" t="str">
            <v>a1V1v0000036QRVEA2</v>
          </cell>
          <cell r="BD250">
            <v>43313</v>
          </cell>
          <cell r="BH250" t="b">
            <v>0</v>
          </cell>
          <cell r="BJ250">
            <v>2800</v>
          </cell>
          <cell r="BM250" t="str">
            <v>Small Projects Facility</v>
          </cell>
          <cell r="BN250" t="str">
            <v>0TO1v000000LVvFGAW</v>
          </cell>
          <cell r="BO250">
            <v>1</v>
          </cell>
          <cell r="BP250" t="str">
            <v>0051v000005kYliAAE</v>
          </cell>
          <cell r="BQ250" t="str">
            <v>DFID - Myanmar</v>
          </cell>
          <cell r="BR250" t="str">
            <v>0011v000020m1FXAAY</v>
          </cell>
          <cell r="BS250" t="str">
            <v>Country Programme</v>
          </cell>
          <cell r="BT250" t="str">
            <v>DFID - Myanmar</v>
          </cell>
          <cell r="BU250" t="str">
            <v>Department for International Development</v>
          </cell>
          <cell r="BV250" t="str">
            <v>VXX</v>
          </cell>
        </row>
        <row r="251">
          <cell r="A251" t="str">
            <v>53445</v>
          </cell>
          <cell r="B251" t="str">
            <v>0050Y000002G2LXQA0</v>
          </cell>
          <cell r="C251" t="b">
            <v>0</v>
          </cell>
          <cell r="D251" t="str">
            <v>Cost-benefit Analysis of low-volume rural roads in Myanmar</v>
          </cell>
          <cell r="E251">
            <v>43525.457928240743</v>
          </cell>
          <cell r="F251" t="str">
            <v>0050Y000002G2LXQA0</v>
          </cell>
          <cell r="G251">
            <v>43609.998483796298</v>
          </cell>
          <cell r="H251" t="str">
            <v>0050Y000002G2VOQA0</v>
          </cell>
          <cell r="I251">
            <v>43609.998483796298</v>
          </cell>
          <cell r="N251" t="str">
            <v>-VMMR</v>
          </cell>
          <cell r="O251" t="str">
            <v>-53445</v>
          </cell>
          <cell r="S251" t="b">
            <v>0</v>
          </cell>
          <cell r="T251" t="str">
            <v>0031v0000202Ln6AAE</v>
          </cell>
          <cell r="U251" t="str">
            <v>0031v0000202M1hAAE</v>
          </cell>
          <cell r="V251" t="str">
            <v>0031v0000202M1lAAE</v>
          </cell>
          <cell r="X251" t="b">
            <v>0</v>
          </cell>
          <cell r="Y251" t="str">
            <v>0031v0000202LUzAAM</v>
          </cell>
          <cell r="AA251">
            <v>9101</v>
          </cell>
          <cell r="AB251">
            <v>43343</v>
          </cell>
          <cell r="AE251" t="str">
            <v>Cost-benefit Analysis of low-volume rural roads in Myanmar</v>
          </cell>
          <cell r="AF251" t="str">
            <v>SPF</v>
          </cell>
          <cell r="AG251" t="str">
            <v>a1R1v00000AduMSEAZ</v>
          </cell>
          <cell r="AK251" t="str">
            <v>0031v0000202M1LAAU</v>
          </cell>
          <cell r="AL251" t="b">
            <v>0</v>
          </cell>
          <cell r="AM251" t="str">
            <v>State - State Capabilities</v>
          </cell>
          <cell r="AN251" t="str">
            <v>State Effectiveness</v>
          </cell>
          <cell r="AO251" t="str">
            <v>53445</v>
          </cell>
          <cell r="AP251">
            <v>9101</v>
          </cell>
          <cell r="AQ251">
            <v>43343</v>
          </cell>
          <cell r="AS251" t="str">
            <v>Phase II</v>
          </cell>
          <cell r="AU251" t="str">
            <v>State Effectiveness</v>
          </cell>
          <cell r="AV251" t="str">
            <v>Country Programme</v>
          </cell>
          <cell r="AW251" t="str">
            <v>Ongoing</v>
          </cell>
          <cell r="AZ251">
            <v>43278</v>
          </cell>
          <cell r="BA251" t="str">
            <v>a1P1v000003d3InEAI</v>
          </cell>
          <cell r="BB251">
            <v>1</v>
          </cell>
          <cell r="BC251" t="str">
            <v>a1V1v0000036QflEAE</v>
          </cell>
          <cell r="BD251">
            <v>43313</v>
          </cell>
          <cell r="BH251" t="b">
            <v>0</v>
          </cell>
          <cell r="BJ251">
            <v>2730.3</v>
          </cell>
          <cell r="BM251" t="str">
            <v>Small Projects Facility</v>
          </cell>
          <cell r="BN251" t="str">
            <v>0TO1v000000LVvGGAW</v>
          </cell>
          <cell r="BO251">
            <v>1</v>
          </cell>
          <cell r="BP251" t="str">
            <v>0051v000005kYliAAE</v>
          </cell>
          <cell r="BQ251" t="str">
            <v>DFID - Myanmar</v>
          </cell>
          <cell r="BR251" t="str">
            <v>0011v000020m1FXAAY</v>
          </cell>
          <cell r="BS251" t="str">
            <v>Country Programme</v>
          </cell>
          <cell r="BT251" t="str">
            <v>DFID - Myanmar</v>
          </cell>
          <cell r="BU251" t="str">
            <v>Department for International Development</v>
          </cell>
          <cell r="BV251" t="str">
            <v>VXX</v>
          </cell>
        </row>
        <row r="252">
          <cell r="A252" t="str">
            <v>53446</v>
          </cell>
          <cell r="B252" t="str">
            <v>0050Y000002G2LXQA0</v>
          </cell>
          <cell r="C252" t="b">
            <v>0</v>
          </cell>
          <cell r="D252" t="str">
            <v>Urban property tax and land issues in Myanmar</v>
          </cell>
          <cell r="E252">
            <v>43523.476412037038</v>
          </cell>
          <cell r="F252" t="str">
            <v>0050Y000002G2LXQA0</v>
          </cell>
          <cell r="G252">
            <v>43609.998483796298</v>
          </cell>
          <cell r="H252" t="str">
            <v>0050Y000002G2VOQA0</v>
          </cell>
          <cell r="I252">
            <v>43609.998483796298</v>
          </cell>
          <cell r="K252">
            <v>43602.758229166669</v>
          </cell>
          <cell r="L252">
            <v>43602.758229166669</v>
          </cell>
          <cell r="N252" t="str">
            <v>-VMMR</v>
          </cell>
          <cell r="O252" t="str">
            <v>-53446</v>
          </cell>
          <cell r="S252" t="b">
            <v>0</v>
          </cell>
          <cell r="T252" t="str">
            <v>0031v0000202Ln6AAE</v>
          </cell>
          <cell r="U252" t="str">
            <v>0031v0000202M1hAAE</v>
          </cell>
          <cell r="V252" t="str">
            <v>0031v0000202M1lAAE</v>
          </cell>
          <cell r="X252" t="b">
            <v>0</v>
          </cell>
          <cell r="Y252" t="str">
            <v>0031v0000202LUzAAM</v>
          </cell>
          <cell r="AA252">
            <v>2624</v>
          </cell>
          <cell r="AB252">
            <v>43404</v>
          </cell>
          <cell r="AE252" t="str">
            <v>Urban property tax and land issues in Myanmar</v>
          </cell>
          <cell r="AF252" t="str">
            <v>SPF</v>
          </cell>
          <cell r="AG252" t="str">
            <v>a1R1v00000AduMSEAZ</v>
          </cell>
          <cell r="AK252" t="str">
            <v>0031v0000202LIQAA2</v>
          </cell>
          <cell r="AL252" t="b">
            <v>0</v>
          </cell>
          <cell r="AM252" t="str">
            <v>State - State Capabilities</v>
          </cell>
          <cell r="AN252" t="str">
            <v>State Effectiveness</v>
          </cell>
          <cell r="AP252">
            <v>2624</v>
          </cell>
          <cell r="AQ252">
            <v>43404</v>
          </cell>
          <cell r="AS252" t="str">
            <v>Phase II</v>
          </cell>
          <cell r="AT252" t="str">
            <v>Financing and Governing Cities</v>
          </cell>
          <cell r="AU252" t="str">
            <v>Cities</v>
          </cell>
          <cell r="AV252" t="str">
            <v>Country Programme</v>
          </cell>
          <cell r="AW252" t="str">
            <v>Ongoing</v>
          </cell>
          <cell r="AZ252">
            <v>1</v>
          </cell>
          <cell r="BA252" t="str">
            <v>a1P1v000003d3InEAI</v>
          </cell>
          <cell r="BB252">
            <v>2</v>
          </cell>
          <cell r="BC252" t="str">
            <v>a1V1v0000036QRWEA2</v>
          </cell>
          <cell r="BD252">
            <v>43344</v>
          </cell>
          <cell r="BH252" t="b">
            <v>0</v>
          </cell>
          <cell r="BJ252">
            <v>775.81</v>
          </cell>
          <cell r="BM252" t="str">
            <v>Small Projects Facility</v>
          </cell>
          <cell r="BN252" t="str">
            <v>0TO1v000000LVvHGAW</v>
          </cell>
          <cell r="BO252">
            <v>1</v>
          </cell>
          <cell r="BP252" t="str">
            <v>0051v000005kYliAAE</v>
          </cell>
          <cell r="BQ252" t="str">
            <v>DFID - Myanmar</v>
          </cell>
          <cell r="BR252" t="str">
            <v>0011v000020m1FXAAY</v>
          </cell>
          <cell r="BS252" t="str">
            <v>Country Programme</v>
          </cell>
          <cell r="BT252" t="str">
            <v>DFID - Myanmar</v>
          </cell>
          <cell r="BU252" t="str">
            <v>Department for International Development</v>
          </cell>
          <cell r="BV252" t="str">
            <v>VXX</v>
          </cell>
        </row>
        <row r="253">
          <cell r="A253" t="str">
            <v>53447</v>
          </cell>
          <cell r="B253" t="str">
            <v>0050Y000002G2LXQA0</v>
          </cell>
          <cell r="C253" t="b">
            <v>0</v>
          </cell>
          <cell r="D253" t="str">
            <v>Infrastructure development in Myanmar</v>
          </cell>
          <cell r="E253">
            <v>43523.476412037038</v>
          </cell>
          <cell r="F253" t="str">
            <v>0050Y000002G2LXQA0</v>
          </cell>
          <cell r="G253">
            <v>43609.998483796298</v>
          </cell>
          <cell r="H253" t="str">
            <v>0050Y000002G2VOQA0</v>
          </cell>
          <cell r="I253">
            <v>43609.998483796298</v>
          </cell>
          <cell r="K253">
            <v>43527.703402777777</v>
          </cell>
          <cell r="L253">
            <v>43527.703402777777</v>
          </cell>
          <cell r="N253" t="str">
            <v>-VMMR</v>
          </cell>
          <cell r="O253" t="str">
            <v>-53447</v>
          </cell>
          <cell r="S253" t="b">
            <v>0</v>
          </cell>
          <cell r="T253" t="str">
            <v>0031v0000202Ln6AAE</v>
          </cell>
          <cell r="U253" t="str">
            <v>0031v0000202M1hAAE</v>
          </cell>
          <cell r="V253" t="str">
            <v>0031v0000202M1lAAE</v>
          </cell>
          <cell r="X253" t="b">
            <v>0</v>
          </cell>
          <cell r="Y253" t="str">
            <v>0031v0000202LUzAAM</v>
          </cell>
          <cell r="AA253">
            <v>20000</v>
          </cell>
          <cell r="AB253">
            <v>43646</v>
          </cell>
          <cell r="AE253" t="str">
            <v>Infrastructure development in Myanmar</v>
          </cell>
          <cell r="AF253" t="str">
            <v>SPF</v>
          </cell>
          <cell r="AG253" t="str">
            <v>a1R1v00000AduMSEAZ</v>
          </cell>
          <cell r="AK253" t="str">
            <v>0031v0000202M3fAAE</v>
          </cell>
          <cell r="AL253" t="b">
            <v>0</v>
          </cell>
          <cell r="AM253" t="str">
            <v>State - State Capabilities</v>
          </cell>
          <cell r="AN253" t="str">
            <v>State Effectiveness</v>
          </cell>
          <cell r="AP253">
            <v>19995</v>
          </cell>
          <cell r="AQ253">
            <v>43646</v>
          </cell>
          <cell r="AS253" t="str">
            <v>Phase II</v>
          </cell>
          <cell r="AU253" t="str">
            <v>State Effectiveness</v>
          </cell>
          <cell r="AV253" t="str">
            <v>Country Programme</v>
          </cell>
          <cell r="AW253" t="str">
            <v>Ongoing</v>
          </cell>
          <cell r="AZ253">
            <v>1</v>
          </cell>
          <cell r="BA253" t="str">
            <v>a1P1v000003d3InEAI</v>
          </cell>
          <cell r="BB253">
            <v>10</v>
          </cell>
          <cell r="BC253" t="str">
            <v>a1V1v0000036QRXEA2</v>
          </cell>
          <cell r="BD253">
            <v>43344</v>
          </cell>
          <cell r="BH253" t="b">
            <v>0</v>
          </cell>
          <cell r="BJ253">
            <v>8850</v>
          </cell>
          <cell r="BM253" t="str">
            <v>Small Projects Facility</v>
          </cell>
          <cell r="BN253" t="str">
            <v>0TO1v000000LVvIGAW</v>
          </cell>
          <cell r="BO253">
            <v>1</v>
          </cell>
          <cell r="BP253" t="str">
            <v>0051v000005kYliAAE</v>
          </cell>
          <cell r="BQ253" t="str">
            <v>DFID - Myanmar</v>
          </cell>
          <cell r="BR253" t="str">
            <v>0011v000020m1FXAAY</v>
          </cell>
          <cell r="BS253" t="str">
            <v>Country Programme</v>
          </cell>
          <cell r="BT253" t="str">
            <v>DFID - Myanmar</v>
          </cell>
          <cell r="BU253" t="str">
            <v>Department for International Development</v>
          </cell>
          <cell r="BV253" t="str">
            <v>VXX</v>
          </cell>
        </row>
        <row r="254">
          <cell r="A254" t="str">
            <v>53448</v>
          </cell>
          <cell r="B254" t="str">
            <v>0051v000005kYliAAE</v>
          </cell>
          <cell r="C254" t="b">
            <v>0</v>
          </cell>
          <cell r="D254" t="str">
            <v>Understanding Demand and Funding for Water Supply in Mandalay City</v>
          </cell>
          <cell r="E254">
            <v>43528.709432870368</v>
          </cell>
          <cell r="F254" t="str">
            <v>0051v000005kYliAAE</v>
          </cell>
          <cell r="G254">
            <v>43609.998483796298</v>
          </cell>
          <cell r="H254" t="str">
            <v>0050Y000002G2VOQA0</v>
          </cell>
          <cell r="I254">
            <v>43609.998483796298</v>
          </cell>
          <cell r="K254">
            <v>43538.485451388886</v>
          </cell>
          <cell r="L254">
            <v>43538.485451388886</v>
          </cell>
          <cell r="M254" t="str">
            <v>Research Project</v>
          </cell>
          <cell r="N254" t="str">
            <v>-VMMR</v>
          </cell>
          <cell r="O254" t="str">
            <v>-53448</v>
          </cell>
          <cell r="S254" t="b">
            <v>0</v>
          </cell>
          <cell r="T254" t="str">
            <v>0031v0000202LxcAAE</v>
          </cell>
          <cell r="U254" t="str">
            <v>0031v0000202M1hAAE</v>
          </cell>
          <cell r="V254" t="str">
            <v>0031v0000202M1lAAE</v>
          </cell>
          <cell r="W254" t="str">
            <v>S18</v>
          </cell>
          <cell r="X254" t="b">
            <v>0</v>
          </cell>
          <cell r="Y254" t="str">
            <v>0031v0000202LUzAAM</v>
          </cell>
          <cell r="Z254" t="str">
            <v>economists_myanmar@theigc.org</v>
          </cell>
          <cell r="AA254">
            <v>49927.5</v>
          </cell>
          <cell r="AB254">
            <v>43646</v>
          </cell>
          <cell r="AE254" t="str">
            <v>Understanding Demand and Funding for Water Supply in Mandalay City</v>
          </cell>
          <cell r="AF254" t="str">
            <v>CB</v>
          </cell>
          <cell r="AG254" t="str">
            <v>a1R1v00000AduMSEAZ</v>
          </cell>
          <cell r="AK254" t="str">
            <v>0031v0000202M1OAAU</v>
          </cell>
          <cell r="AL254" t="b">
            <v>0</v>
          </cell>
          <cell r="AM254" t="str">
            <v>Cities</v>
          </cell>
          <cell r="AN254" t="str">
            <v>Cities</v>
          </cell>
          <cell r="AS254" t="str">
            <v>Phase II</v>
          </cell>
          <cell r="AU254" t="str">
            <v>Cities</v>
          </cell>
          <cell r="AV254" t="str">
            <v>Country Programme</v>
          </cell>
          <cell r="AW254" t="str">
            <v>Ongoing</v>
          </cell>
          <cell r="AZ254">
            <v>43516</v>
          </cell>
          <cell r="BA254" t="str">
            <v>a1P1v000003d3InEAI</v>
          </cell>
          <cell r="BB254">
            <v>4</v>
          </cell>
          <cell r="BC254" t="str">
            <v>a1V1v0000036Qs2EAE</v>
          </cell>
          <cell r="BD254">
            <v>43511</v>
          </cell>
          <cell r="BE254" t="str">
            <v>a1Z1v000003kloBEAQ</v>
          </cell>
          <cell r="BH254" t="b">
            <v>0</v>
          </cell>
          <cell r="BJ254">
            <v>0</v>
          </cell>
          <cell r="BM254" t="str">
            <v>Country Project Proposal</v>
          </cell>
          <cell r="BN254" t="str">
            <v>0TO1v000000LY87GAG</v>
          </cell>
          <cell r="BO254">
            <v>1</v>
          </cell>
          <cell r="BP254" t="str">
            <v>0051v000005kYliAAE</v>
          </cell>
          <cell r="BQ254" t="str">
            <v>DFID - Myanmar</v>
          </cell>
          <cell r="BR254" t="str">
            <v>0011v000020m1FXAAY</v>
          </cell>
          <cell r="BS254" t="str">
            <v>Country Programme</v>
          </cell>
          <cell r="BT254" t="str">
            <v>DFID - Myanmar</v>
          </cell>
          <cell r="BU254" t="str">
            <v>Department for International Development</v>
          </cell>
          <cell r="BV254" t="str">
            <v>VXX</v>
          </cell>
        </row>
        <row r="255">
          <cell r="A255" t="str">
            <v>53449</v>
          </cell>
          <cell r="B255" t="str">
            <v>0050Y000002G2LXQA0</v>
          </cell>
          <cell r="C255" t="b">
            <v>0</v>
          </cell>
          <cell r="D255" t="str">
            <v>Quality Upgrading in Myanmar's Rice Sector</v>
          </cell>
          <cell r="E255">
            <v>43525.457928240743</v>
          </cell>
          <cell r="F255" t="str">
            <v>0050Y000002G2LXQA0</v>
          </cell>
          <cell r="G255">
            <v>43609.998483796298</v>
          </cell>
          <cell r="H255" t="str">
            <v>0050Y000002G2VOQA0</v>
          </cell>
          <cell r="I255">
            <v>43609.998483796298</v>
          </cell>
          <cell r="N255" t="str">
            <v>-VMMR</v>
          </cell>
          <cell r="O255" t="str">
            <v>-53449</v>
          </cell>
          <cell r="S255" t="b">
            <v>0</v>
          </cell>
          <cell r="T255" t="str">
            <v>0031v0000202LypAAE</v>
          </cell>
          <cell r="U255" t="str">
            <v>0031v0000202M1hAAE</v>
          </cell>
          <cell r="V255" t="str">
            <v>0031v0000202M1lAAE</v>
          </cell>
          <cell r="W255" t="str">
            <v>S18</v>
          </cell>
          <cell r="X255" t="b">
            <v>0</v>
          </cell>
          <cell r="Y255" t="str">
            <v>0031v0000202LUzAAM</v>
          </cell>
          <cell r="AA255">
            <v>49966</v>
          </cell>
          <cell r="AB255">
            <v>43646</v>
          </cell>
          <cell r="AE255" t="str">
            <v>Quality Upgrading in Myanmar's Rice Sector</v>
          </cell>
          <cell r="AF255" t="str">
            <v>CB</v>
          </cell>
          <cell r="AG255" t="str">
            <v>a1R1v00000AduMSEAZ</v>
          </cell>
          <cell r="AK255" t="str">
            <v>0031v0000202LPmAAM</v>
          </cell>
          <cell r="AL255" t="b">
            <v>0</v>
          </cell>
          <cell r="AM255" t="str">
            <v>Firms - Firm Capabilities</v>
          </cell>
          <cell r="AN255" t="str">
            <v>Firm Capabilities</v>
          </cell>
          <cell r="AO255" t="str">
            <v>53449</v>
          </cell>
          <cell r="AP255">
            <v>49966</v>
          </cell>
          <cell r="AS255" t="str">
            <v>Phase II</v>
          </cell>
          <cell r="AT255" t="str">
            <v>Agriculture</v>
          </cell>
          <cell r="AU255" t="str">
            <v>Firm Capabilities</v>
          </cell>
          <cell r="AV255" t="str">
            <v>Country Programme</v>
          </cell>
          <cell r="AW255" t="str">
            <v>Ongoing</v>
          </cell>
          <cell r="AZ255">
            <v>43411</v>
          </cell>
          <cell r="BA255" t="str">
            <v>a1P1v000003d3InEAI</v>
          </cell>
          <cell r="BB255">
            <v>7</v>
          </cell>
          <cell r="BC255" t="str">
            <v>a1V1v0000036QfmEAE</v>
          </cell>
          <cell r="BD255">
            <v>43435</v>
          </cell>
          <cell r="BH255" t="b">
            <v>0</v>
          </cell>
          <cell r="BJ255">
            <v>0</v>
          </cell>
          <cell r="BM255" t="str">
            <v>Country Project Proposal</v>
          </cell>
          <cell r="BN255" t="str">
            <v>0TO1v000000LVvJGAW</v>
          </cell>
          <cell r="BO255">
            <v>1</v>
          </cell>
          <cell r="BP255" t="str">
            <v>0051v000005kYliAAE</v>
          </cell>
          <cell r="BQ255" t="str">
            <v>DFID - Myanmar</v>
          </cell>
          <cell r="BR255" t="str">
            <v>0011v000020m1FXAAY</v>
          </cell>
          <cell r="BS255" t="str">
            <v>Country Programme</v>
          </cell>
          <cell r="BT255" t="str">
            <v>DFID - Myanmar</v>
          </cell>
          <cell r="BU255" t="str">
            <v>Department for International Development</v>
          </cell>
          <cell r="BV255" t="str">
            <v>VXX</v>
          </cell>
        </row>
        <row r="256">
          <cell r="A256" t="str">
            <v>53450</v>
          </cell>
          <cell r="B256" t="str">
            <v>0050Y000002G2LXQA0</v>
          </cell>
          <cell r="C256" t="b">
            <v>0</v>
          </cell>
          <cell r="D256" t="str">
            <v>The effects of state violence on social networks, collective action and pro-soci</v>
          </cell>
          <cell r="E256">
            <v>43523.476412037038</v>
          </cell>
          <cell r="F256" t="str">
            <v>0050Y000002G2LXQA0</v>
          </cell>
          <cell r="G256">
            <v>43609.998472222222</v>
          </cell>
          <cell r="H256" t="str">
            <v>0050Y000002G2VOQA0</v>
          </cell>
          <cell r="I256">
            <v>43609.998472222222</v>
          </cell>
          <cell r="N256" t="str">
            <v>-VMMR</v>
          </cell>
          <cell r="O256" t="str">
            <v>-53450</v>
          </cell>
          <cell r="S256" t="b">
            <v>0</v>
          </cell>
          <cell r="T256" t="str">
            <v>0031v0000202LxcAAE</v>
          </cell>
          <cell r="U256" t="str">
            <v>0031v0000202M1hAAE</v>
          </cell>
          <cell r="V256" t="str">
            <v>0031v0000202M1lAAE</v>
          </cell>
          <cell r="W256" t="str">
            <v>S18</v>
          </cell>
          <cell r="X256" t="b">
            <v>0</v>
          </cell>
          <cell r="Y256" t="str">
            <v>0031v0000202LUzAAM</v>
          </cell>
          <cell r="AA256">
            <v>19946</v>
          </cell>
          <cell r="AB256">
            <v>43646</v>
          </cell>
          <cell r="AE256" t="str">
            <v>The effects of state violence on social networks, collective action and pro-social behavior during conflict: evidence from Kachin State, Myanmar.</v>
          </cell>
          <cell r="AF256" t="str">
            <v>CB</v>
          </cell>
          <cell r="AG256" t="str">
            <v>a1R1v00000AduMSEAZ</v>
          </cell>
          <cell r="AK256" t="str">
            <v>0031v0000202M0iAAE</v>
          </cell>
          <cell r="AL256" t="b">
            <v>0</v>
          </cell>
          <cell r="AM256" t="str">
            <v>State - State Capabilities</v>
          </cell>
          <cell r="AN256" t="str">
            <v>State Effectiveness</v>
          </cell>
          <cell r="AP256">
            <v>19945.599999999999</v>
          </cell>
          <cell r="AQ256">
            <v>43646</v>
          </cell>
          <cell r="AS256" t="str">
            <v>Phase II</v>
          </cell>
          <cell r="AT256" t="str">
            <v>Accountability and Political Economy</v>
          </cell>
          <cell r="AU256" t="str">
            <v>State Effectiveness</v>
          </cell>
          <cell r="AV256" t="str">
            <v>Country Programme</v>
          </cell>
          <cell r="AW256" t="str">
            <v>Ongoing</v>
          </cell>
          <cell r="AZ256">
            <v>43411</v>
          </cell>
          <cell r="BA256" t="str">
            <v>a1P1v000003d3InEAI</v>
          </cell>
          <cell r="BB256">
            <v>6</v>
          </cell>
          <cell r="BC256" t="str">
            <v>a1V1v0000036QRhEAM</v>
          </cell>
          <cell r="BD256">
            <v>43466</v>
          </cell>
          <cell r="BH256" t="b">
            <v>0</v>
          </cell>
          <cell r="BJ256">
            <v>5984</v>
          </cell>
          <cell r="BM256" t="str">
            <v>Country Project Proposal</v>
          </cell>
          <cell r="BN256" t="str">
            <v>0TO1v000000LVvKGAW</v>
          </cell>
          <cell r="BO256">
            <v>1</v>
          </cell>
          <cell r="BP256" t="str">
            <v>0051v000005kYliAAE</v>
          </cell>
          <cell r="BQ256" t="str">
            <v>DFID - Myanmar</v>
          </cell>
          <cell r="BR256" t="str">
            <v>0011v000020m1FXAAY</v>
          </cell>
          <cell r="BS256" t="str">
            <v>Country Programme</v>
          </cell>
          <cell r="BT256" t="str">
            <v>DFID - Myanmar</v>
          </cell>
          <cell r="BU256" t="str">
            <v>Department for International Development</v>
          </cell>
          <cell r="BV256" t="str">
            <v>VXX</v>
          </cell>
        </row>
        <row r="257">
          <cell r="A257" t="str">
            <v>89111</v>
          </cell>
          <cell r="B257" t="str">
            <v>0050Y000002G2LXQA0</v>
          </cell>
          <cell r="C257" t="b">
            <v>0</v>
          </cell>
          <cell r="D257" t="str">
            <v>Fuel subsidy: evasion under changes in point of provision</v>
          </cell>
          <cell r="E257">
            <v>43523.476412037038</v>
          </cell>
          <cell r="F257" t="str">
            <v>0050Y000002G2LXQA0</v>
          </cell>
          <cell r="G257">
            <v>43609.998472222222</v>
          </cell>
          <cell r="H257" t="str">
            <v>0050Y000002G2VOQA0</v>
          </cell>
          <cell r="I257">
            <v>43609.998472222222</v>
          </cell>
          <cell r="K257">
            <v>43581.605243055557</v>
          </cell>
          <cell r="L257">
            <v>43581.605243055557</v>
          </cell>
          <cell r="N257" t="str">
            <v>-VIND</v>
          </cell>
          <cell r="O257" t="str">
            <v>-89111</v>
          </cell>
          <cell r="S257" t="b">
            <v>0</v>
          </cell>
          <cell r="U257" t="str">
            <v>0031v0000202M1kAAE</v>
          </cell>
          <cell r="V257" t="str">
            <v>0031v0000202M1fAAE</v>
          </cell>
          <cell r="W257" t="str">
            <v>1</v>
          </cell>
          <cell r="X257" t="b">
            <v>0</v>
          </cell>
          <cell r="Y257" t="str">
            <v>0031v0000202M2pAAE</v>
          </cell>
          <cell r="AA257">
            <v>14381.6</v>
          </cell>
          <cell r="AB257">
            <v>43100</v>
          </cell>
          <cell r="AE257" t="str">
            <v>Fuel subsidy: evasion under changes in point of provision</v>
          </cell>
          <cell r="AF257" t="str">
            <v>CB</v>
          </cell>
          <cell r="AG257" t="str">
            <v>a1R1v00000AduMUEAZ</v>
          </cell>
          <cell r="AK257" t="str">
            <v>0031v0000202LhVAAU</v>
          </cell>
          <cell r="AL257" t="b">
            <v>0</v>
          </cell>
          <cell r="AM257" t="str">
            <v>Energy</v>
          </cell>
          <cell r="AN257" t="str">
            <v>Energy</v>
          </cell>
          <cell r="AP257">
            <v>14381.4</v>
          </cell>
          <cell r="AQ257">
            <v>43100</v>
          </cell>
          <cell r="AS257" t="str">
            <v>Phase II</v>
          </cell>
          <cell r="AT257" t="str">
            <v>Energy Access and Quality</v>
          </cell>
          <cell r="AU257" t="str">
            <v>Energy</v>
          </cell>
          <cell r="AV257" t="str">
            <v>Research Programme</v>
          </cell>
          <cell r="AW257" t="str">
            <v>Ongoing</v>
          </cell>
          <cell r="AY257" t="str">
            <v>This project exploits a quasi-experimental set up based on a recently introduced fuel subsidy policy in India to study independence of statutory and economic incidence of fuel subsidies.</v>
          </cell>
          <cell r="AZ257">
            <v>1</v>
          </cell>
          <cell r="BA257" t="str">
            <v>a1P1v000003d3HxEAI</v>
          </cell>
          <cell r="BB257">
            <v>46</v>
          </cell>
          <cell r="BC257" t="str">
            <v>a1V1v0000036QRiEAM</v>
          </cell>
          <cell r="BD257">
            <v>41699</v>
          </cell>
          <cell r="BH257" t="b">
            <v>0</v>
          </cell>
          <cell r="BJ257">
            <v>14381.6</v>
          </cell>
          <cell r="BM257" t="str">
            <v>Research Programme Award</v>
          </cell>
          <cell r="BN257" t="str">
            <v>0TO1v000000LVvLGAW</v>
          </cell>
          <cell r="BO257">
            <v>1</v>
          </cell>
          <cell r="BP257" t="str">
            <v>0051v0000054bXpAAI</v>
          </cell>
          <cell r="BQ257" t="str">
            <v>DFID - Research</v>
          </cell>
          <cell r="BR257" t="str">
            <v>0011v000020m1FXAAY</v>
          </cell>
          <cell r="BS257" t="str">
            <v>Research Programme</v>
          </cell>
          <cell r="BT257" t="str">
            <v>DFID - Research</v>
          </cell>
          <cell r="BU257" t="str">
            <v>Department for International Development</v>
          </cell>
          <cell r="BV257" t="str">
            <v>VXX</v>
          </cell>
        </row>
        <row r="258">
          <cell r="A258" t="str">
            <v>89205</v>
          </cell>
          <cell r="B258" t="str">
            <v>0050Y000002G2LXQA0</v>
          </cell>
          <cell r="C258" t="b">
            <v>0</v>
          </cell>
          <cell r="D258" t="str">
            <v>Land acquisition and structural transformation in Bihar: an analysis of alternat</v>
          </cell>
          <cell r="E258">
            <v>43523.476412037038</v>
          </cell>
          <cell r="F258" t="str">
            <v>0050Y000002G2LXQA0</v>
          </cell>
          <cell r="G258">
            <v>43609.998472222222</v>
          </cell>
          <cell r="H258" t="str">
            <v>0050Y000002G2VOQA0</v>
          </cell>
          <cell r="I258">
            <v>43609.998472222222</v>
          </cell>
          <cell r="K258">
            <v>43584.3909375</v>
          </cell>
          <cell r="L258">
            <v>43584.3909375</v>
          </cell>
          <cell r="N258" t="str">
            <v>-VIND</v>
          </cell>
          <cell r="O258" t="str">
            <v>-89205</v>
          </cell>
          <cell r="S258" t="b">
            <v>0</v>
          </cell>
          <cell r="T258" t="str">
            <v>0031v0000202LIfAAM</v>
          </cell>
          <cell r="U258" t="str">
            <v>0031v0000202M1kAAE</v>
          </cell>
          <cell r="V258" t="str">
            <v>0031v0000202M1fAAE</v>
          </cell>
          <cell r="W258" t="str">
            <v>2</v>
          </cell>
          <cell r="X258" t="b">
            <v>0</v>
          </cell>
          <cell r="Y258" t="str">
            <v>0031v0000202M2pAAE</v>
          </cell>
          <cell r="AA258">
            <v>18342</v>
          </cell>
          <cell r="AB258">
            <v>43039</v>
          </cell>
          <cell r="AE258" t="str">
            <v>Land acquisition and structural transformation in Bihar: an analysis of alternative approaches</v>
          </cell>
          <cell r="AF258" t="str">
            <v>CB</v>
          </cell>
          <cell r="AG258" t="str">
            <v>a1R1v00000AduMUEAZ</v>
          </cell>
          <cell r="AK258" t="str">
            <v>0031v0000202LkkAAE</v>
          </cell>
          <cell r="AL258" t="b">
            <v>0</v>
          </cell>
          <cell r="AM258" t="str">
            <v>State - State Capabilities</v>
          </cell>
          <cell r="AN258" t="str">
            <v>State Effectiveness</v>
          </cell>
          <cell r="AP258">
            <v>18342</v>
          </cell>
          <cell r="AQ258">
            <v>43039</v>
          </cell>
          <cell r="AS258" t="str">
            <v>Phase II</v>
          </cell>
          <cell r="AT258" t="str">
            <v>Other</v>
          </cell>
          <cell r="AU258" t="str">
            <v>State Effectiveness</v>
          </cell>
          <cell r="AV258" t="str">
            <v>Research Programme</v>
          </cell>
          <cell r="AW258" t="str">
            <v>Ongoing</v>
          </cell>
          <cell r="AY258" t="str">
            <v>As the government of Bihar recognizes, one of the major constraints on industrial growth has been the difficulty that industry has faced in acquiring land, either directly or through the state government. Appropriately formulated policies would also take account of the distributional consequences, especially for small and marginal farmers, and for landless labour. The Industries Department, Government of Bihar (GoB) has asked for a framework for consideration of the various ways in which land transfers can be facilitated; in meetings with the investigators, the Principal Secretary, Industries, Shri Naveen Verma, has expressed a desire for research along the lines proposed. This project first constructs and analyses a theoretical framework to evaluate the various options open to the government of Bihar to facilitate land acquisition for industrial development. This analysis is then informed by case studies and a survey of landowners and other potentially affected families. DBO updated 07/2016</v>
          </cell>
          <cell r="AZ258">
            <v>41928</v>
          </cell>
          <cell r="BA258" t="str">
            <v>a1P1v000003d3HxEAI</v>
          </cell>
          <cell r="BB258">
            <v>32</v>
          </cell>
          <cell r="BC258" t="str">
            <v>a1V1v0000036QRjEAM</v>
          </cell>
          <cell r="BD258">
            <v>42064</v>
          </cell>
          <cell r="BH258" t="b">
            <v>0</v>
          </cell>
          <cell r="BJ258">
            <v>14673</v>
          </cell>
          <cell r="BM258" t="str">
            <v>Research Programme Award</v>
          </cell>
          <cell r="BN258"/>
          <cell r="BO258">
            <v>1</v>
          </cell>
          <cell r="BP258" t="str">
            <v>0051v0000054bXpAAI</v>
          </cell>
          <cell r="BQ258" t="str">
            <v>DFID - Research</v>
          </cell>
          <cell r="BR258" t="str">
            <v>0011v000020m1FXAAY</v>
          </cell>
          <cell r="BS258" t="str">
            <v>Research Programme</v>
          </cell>
          <cell r="BT258" t="str">
            <v>DFID - Research</v>
          </cell>
          <cell r="BU258" t="str">
            <v>Department for International Development</v>
          </cell>
          <cell r="BV258" t="str">
            <v>VXX</v>
          </cell>
        </row>
        <row r="259">
          <cell r="A259" t="str">
            <v>89213</v>
          </cell>
          <cell r="B259" t="str">
            <v>0050Y000002G2LXQA0</v>
          </cell>
          <cell r="C259" t="b">
            <v>0</v>
          </cell>
          <cell r="D259" t="str">
            <v>Search frictions and firm and market growth in Liberia</v>
          </cell>
          <cell r="E259">
            <v>43523.476412037038</v>
          </cell>
          <cell r="F259" t="str">
            <v>0050Y000002G2LXQA0</v>
          </cell>
          <cell r="G259">
            <v>43609.998472222222</v>
          </cell>
          <cell r="H259" t="str">
            <v>0050Y000002G2VOQA0</v>
          </cell>
          <cell r="I259">
            <v>43609.998472222222</v>
          </cell>
          <cell r="N259" t="str">
            <v>-VLBR</v>
          </cell>
          <cell r="O259" t="str">
            <v>-89213</v>
          </cell>
          <cell r="S259" t="b">
            <v>0</v>
          </cell>
          <cell r="U259" t="str">
            <v>0031v0000202M1kAAE</v>
          </cell>
          <cell r="V259" t="str">
            <v>0031v0000202M1fAAE</v>
          </cell>
          <cell r="W259" t="str">
            <v>2</v>
          </cell>
          <cell r="X259" t="b">
            <v>0</v>
          </cell>
          <cell r="Y259" t="str">
            <v>0031v0000202M2pAAE</v>
          </cell>
          <cell r="AA259">
            <v>125142</v>
          </cell>
          <cell r="AB259">
            <v>42978</v>
          </cell>
          <cell r="AE259" t="str">
            <v>Search frictions and firm and market growth in Liberia</v>
          </cell>
          <cell r="AF259" t="str">
            <v>CB</v>
          </cell>
          <cell r="AG259" t="str">
            <v>a1R1v00000AduMUEAZ</v>
          </cell>
          <cell r="AK259" t="str">
            <v>0031v0000202LXEAA2</v>
          </cell>
          <cell r="AL259" t="b">
            <v>0</v>
          </cell>
          <cell r="AM259" t="str">
            <v>Firms - Firm Capabilities</v>
          </cell>
          <cell r="AN259" t="str">
            <v>Firm Capabilities</v>
          </cell>
          <cell r="AP259">
            <v>124702.99</v>
          </cell>
          <cell r="AQ259">
            <v>42978</v>
          </cell>
          <cell r="AS259" t="str">
            <v>Phase II</v>
          </cell>
          <cell r="AT259" t="str">
            <v>Small Firms and Entrepreneurs</v>
          </cell>
          <cell r="AU259" t="str">
            <v>Firm Capabilities</v>
          </cell>
          <cell r="AV259" t="str">
            <v>Research Programme</v>
          </cell>
          <cell r="AW259" t="str">
            <v>Ongoing</v>
          </cell>
          <cell r="AY259" t="str">
            <v>In nascent private sectors, such as that of Liberia, information frictions – frictions that prevent buyers and sellers that would otherwise engage in welfare-enhancing trade from “finding each other” – are likely large.Specifically requested by the Ministry of Commerce and Industry in Liberia (researchers are working closely with them), the goal of this study is to understand these information frictions (or deficit) that lead suppliers to believe they lack knowledge about how to apply to tenders or that it is not possible for them to win tenders. The study first aims to understand the impact of Building Market’s tender bid training on SMEs’ behaviour and outcomes through a randomised control trial, then focuses on understanding why some firms don’t take beneficial actions, like seeking out training that is available for free or bidding on government tenders. Insights are valuable to future tendering policy and practices, as well as designing more efficient training. DBO updated 07/2016</v>
          </cell>
          <cell r="AZ259">
            <v>1</v>
          </cell>
          <cell r="BA259" t="str">
            <v>a1P1v000003d3IMEAY</v>
          </cell>
          <cell r="BB259">
            <v>20</v>
          </cell>
          <cell r="BC259" t="str">
            <v>a1V1v0000036QRkEAM</v>
          </cell>
          <cell r="BD259">
            <v>42370</v>
          </cell>
          <cell r="BH259" t="b">
            <v>0</v>
          </cell>
          <cell r="BJ259">
            <v>124702.54</v>
          </cell>
          <cell r="BM259" t="str">
            <v>Research Programme Award</v>
          </cell>
          <cell r="BN259" t="str">
            <v>0TO1v000000LVvMGAW</v>
          </cell>
          <cell r="BO259">
            <v>1</v>
          </cell>
          <cell r="BP259" t="str">
            <v>0051v0000054bXpAAI</v>
          </cell>
          <cell r="BQ259" t="str">
            <v>DFID - Research</v>
          </cell>
          <cell r="BR259" t="str">
            <v>0011v000020m1FXAAY</v>
          </cell>
          <cell r="BS259" t="str">
            <v>Research Programme</v>
          </cell>
          <cell r="BT259" t="str">
            <v>DFID - Research</v>
          </cell>
          <cell r="BU259" t="str">
            <v>Department for International Development</v>
          </cell>
          <cell r="BV259" t="str">
            <v>VXX</v>
          </cell>
        </row>
        <row r="260">
          <cell r="A260" t="str">
            <v>89215</v>
          </cell>
          <cell r="B260" t="str">
            <v>0050Y000002G2LXQA0</v>
          </cell>
          <cell r="C260" t="b">
            <v>0</v>
          </cell>
          <cell r="D260" t="str">
            <v>Barriers to Market Access for Smallholder Farmers</v>
          </cell>
          <cell r="E260">
            <v>43523.476412037038</v>
          </cell>
          <cell r="F260" t="str">
            <v>0050Y000002G2LXQA0</v>
          </cell>
          <cell r="G260">
            <v>43609.998472222222</v>
          </cell>
          <cell r="H260" t="str">
            <v>0050Y000002G2VOQA0</v>
          </cell>
          <cell r="I260">
            <v>43609.998472222222</v>
          </cell>
          <cell r="N260" t="str">
            <v>-VUGA</v>
          </cell>
          <cell r="O260" t="str">
            <v>-89215</v>
          </cell>
          <cell r="S260" t="b">
            <v>0</v>
          </cell>
          <cell r="T260" t="str">
            <v>0031v0000202LyrAAE</v>
          </cell>
          <cell r="U260" t="str">
            <v>0031v0000202M1kAAE</v>
          </cell>
          <cell r="V260" t="str">
            <v>0031v0000202M1fAAE</v>
          </cell>
          <cell r="W260" t="str">
            <v>2</v>
          </cell>
          <cell r="X260" t="b">
            <v>0</v>
          </cell>
          <cell r="Y260" t="str">
            <v>0031v0000202M2pAAE</v>
          </cell>
          <cell r="AA260">
            <v>118695</v>
          </cell>
          <cell r="AB260">
            <v>43646</v>
          </cell>
          <cell r="AE260" t="str">
            <v>Barriers to Market Access for Smallholder Farmers</v>
          </cell>
          <cell r="AF260" t="str">
            <v>CB</v>
          </cell>
          <cell r="AG260" t="str">
            <v>a1R1v00000AduMUEAZ</v>
          </cell>
          <cell r="AK260" t="str">
            <v>0031v0000202LPCAA2</v>
          </cell>
          <cell r="AL260" t="b">
            <v>0</v>
          </cell>
          <cell r="AM260" t="str">
            <v>Firms - Agriculture</v>
          </cell>
          <cell r="AN260" t="str">
            <v>Firm Capabilities</v>
          </cell>
          <cell r="AP260">
            <v>118695</v>
          </cell>
          <cell r="AQ260">
            <v>43465</v>
          </cell>
          <cell r="AS260" t="str">
            <v>Phase II</v>
          </cell>
          <cell r="AT260" t="str">
            <v>Agriculture</v>
          </cell>
          <cell r="AU260" t="str">
            <v>Firm Capabilities</v>
          </cell>
          <cell r="AV260" t="str">
            <v>Research Programme</v>
          </cell>
          <cell r="AW260" t="str">
            <v>Ongoing</v>
          </cell>
          <cell r="AY260" t="str">
            <v>The proposal leverages an existing study entitled &amp;quot;E-Warehousing for Smallholder Farmers.&amp;quot;, whichl launched in Uganda in October 2014, and tests the extent to which search costs contribute to the shallowness of rural agricultural market. It tests the extent to which search costs contribute to the shallowness of rural agricultural markets by evaluating a randomly offered set of market linkage services aimed at reducing these costs. These services will be offered by Uganda&amp;#39;s leading independent output market broker of agricultural commodities, AgriNet Uganda Limited. AgriNet’s mission is to provide a reliable and efficient market bridge between small farmers and high volume buyers who want a quality product. It pursues this aim by training and supporting local Community Agents (CAs) to collect information on the quantity and quality of crops that farmers in their villages have available for sale. It then uses this network of CAs to link farmers to buyers, either through contracts or open auctions with traders, domestic processors, and exporters. The AgriNet model represents that traditional market brokerage (TMB) model, which is built mainly on the personal connections that AgriNet has developed with buyers. AgriNet is eager to measure the impact of its TMB model on smallholder famer welfare and market efficiency. Its willingness to randomize its planned business expansion for the next two years for the purpose of this study is a demonstration of its commitment to evaluation.</v>
          </cell>
          <cell r="AZ260">
            <v>41928</v>
          </cell>
          <cell r="BA260" t="str">
            <v>a1P1v000003d3K7EAI</v>
          </cell>
          <cell r="BB260">
            <v>57</v>
          </cell>
          <cell r="BC260" t="str">
            <v>a1V1v0000036QRlEAM</v>
          </cell>
          <cell r="BD260">
            <v>41913</v>
          </cell>
          <cell r="BH260" t="b">
            <v>0</v>
          </cell>
          <cell r="BJ260">
            <v>112760</v>
          </cell>
          <cell r="BM260" t="str">
            <v>Research Programme Award</v>
          </cell>
          <cell r="BN260" t="str">
            <v>0TO1v000000LVvNGAW</v>
          </cell>
          <cell r="BO260">
            <v>1</v>
          </cell>
          <cell r="BP260" t="str">
            <v>0051v0000054bXpAAI</v>
          </cell>
          <cell r="BQ260" t="str">
            <v>DFID - Research</v>
          </cell>
          <cell r="BR260" t="str">
            <v>0011v000020m1FXAAY</v>
          </cell>
          <cell r="BS260" t="str">
            <v>Research Programme</v>
          </cell>
          <cell r="BT260" t="str">
            <v>DFID - Research</v>
          </cell>
          <cell r="BU260" t="str">
            <v>Department for International Development</v>
          </cell>
          <cell r="BV260" t="str">
            <v>VXX</v>
          </cell>
        </row>
        <row r="261">
          <cell r="A261" t="str">
            <v>89300</v>
          </cell>
          <cell r="B261" t="str">
            <v>0050Y000002G2LXQA0</v>
          </cell>
          <cell r="C261" t="b">
            <v>0</v>
          </cell>
          <cell r="D261" t="str">
            <v>Public Transport and Urban Labor Market Integration: A Randomized Control Trial</v>
          </cell>
          <cell r="E261">
            <v>43523.476412037038</v>
          </cell>
          <cell r="F261" t="str">
            <v>0050Y000002G2LXQA0</v>
          </cell>
          <cell r="G261">
            <v>43609.998472222222</v>
          </cell>
          <cell r="H261" t="str">
            <v>0050Y000002G2VOQA0</v>
          </cell>
          <cell r="I261">
            <v>43609.998472222222</v>
          </cell>
          <cell r="N261" t="str">
            <v>-VPAK</v>
          </cell>
          <cell r="O261" t="str">
            <v>-89300</v>
          </cell>
          <cell r="S261" t="b">
            <v>0</v>
          </cell>
          <cell r="T261" t="str">
            <v>0031v0000202LUqAAM</v>
          </cell>
          <cell r="U261" t="str">
            <v>0031v0000202M1kAAE</v>
          </cell>
          <cell r="V261" t="str">
            <v>0031v0000202M1fAAE</v>
          </cell>
          <cell r="W261" t="str">
            <v>3</v>
          </cell>
          <cell r="X261" t="b">
            <v>0</v>
          </cell>
          <cell r="Y261" t="str">
            <v>0031v0000202M2pAAE</v>
          </cell>
          <cell r="AA261">
            <v>149960</v>
          </cell>
          <cell r="AB261">
            <v>43373</v>
          </cell>
          <cell r="AE261" t="str">
            <v>Public Transport and Urban Labor Market Integration: A Randomized Control Trial</v>
          </cell>
          <cell r="AF261" t="str">
            <v>CB</v>
          </cell>
          <cell r="AG261" t="str">
            <v>a1R1v00000AduMUEAZ</v>
          </cell>
          <cell r="AK261" t="str">
            <v>0031v0000202LtRAAU</v>
          </cell>
          <cell r="AL261" t="b">
            <v>0</v>
          </cell>
          <cell r="AM261" t="str">
            <v>Cities</v>
          </cell>
          <cell r="AN261" t="str">
            <v>Cities</v>
          </cell>
          <cell r="AP261">
            <v>149960</v>
          </cell>
          <cell r="AQ261">
            <v>43373</v>
          </cell>
          <cell r="AS261" t="str">
            <v>Phase II</v>
          </cell>
          <cell r="AT261" t="str">
            <v>Infrastructure,Transportation &amp; Service Provision</v>
          </cell>
          <cell r="AU261" t="str">
            <v>Cities</v>
          </cell>
          <cell r="AV261" t="str">
            <v>Research Programme</v>
          </cell>
          <cell r="AW261" t="str">
            <v>Ongoing</v>
          </cell>
          <cell r="AY261" t="str">
            <v>This research, co-funded with DFID-IZA and JPAL-USI, uses a randomised control trial (RCT) in partnership with the government transport agency Lahore Transport Company to test the effect of urban public transport links on labour market outcomes.  The experiment will test the impact of a new public transport link on labour market outcomes: whether men and women who have access to transport are more likely to take a job at all, or more likely to commute to a higher quality, higher-paying job.  It will also use a separate treatment arm to test the effect of a women’s-only transport link on outcomes for women. In addition, the researchers will use a crosscutting randomisation of ticket discounts to estimate demand for transport at different price levels.</v>
          </cell>
          <cell r="AZ261">
            <v>42058</v>
          </cell>
          <cell r="BA261" t="str">
            <v>a1P1v000003d3J5EAI</v>
          </cell>
          <cell r="BB261">
            <v>41</v>
          </cell>
          <cell r="BC261" t="str">
            <v>a1V1v0000036QRmEAM</v>
          </cell>
          <cell r="BD261">
            <v>42124</v>
          </cell>
          <cell r="BH261" t="b">
            <v>0</v>
          </cell>
          <cell r="BJ261">
            <v>149960</v>
          </cell>
          <cell r="BM261" t="str">
            <v>Research Programme Award</v>
          </cell>
          <cell r="BN261" t="str">
            <v>0TO1v000000LVvOGAW</v>
          </cell>
          <cell r="BO261">
            <v>1</v>
          </cell>
          <cell r="BP261" t="str">
            <v>0051v0000054bXpAAI</v>
          </cell>
          <cell r="BQ261" t="str">
            <v>DFID - Research</v>
          </cell>
          <cell r="BR261" t="str">
            <v>0011v000020m1FXAAY</v>
          </cell>
          <cell r="BS261" t="str">
            <v>Research Programme</v>
          </cell>
          <cell r="BT261" t="str">
            <v>DFID - Research</v>
          </cell>
          <cell r="BU261" t="str">
            <v>Department for International Development</v>
          </cell>
          <cell r="BV261" t="str">
            <v>VXX</v>
          </cell>
        </row>
        <row r="262">
          <cell r="A262" t="str">
            <v>89304</v>
          </cell>
          <cell r="B262" t="str">
            <v>0050Y000002G2LXQA0</v>
          </cell>
          <cell r="C262" t="b">
            <v>0</v>
          </cell>
          <cell r="D262" t="str">
            <v>Scaling up Policies for Agricultural Trade</v>
          </cell>
          <cell r="E262">
            <v>43523.476412037038</v>
          </cell>
          <cell r="F262" t="str">
            <v>0050Y000002G2LXQA0</v>
          </cell>
          <cell r="G262">
            <v>43609.998472222222</v>
          </cell>
          <cell r="H262" t="str">
            <v>0050Y000002G2VOQA0</v>
          </cell>
          <cell r="I262">
            <v>43609.998472222222</v>
          </cell>
          <cell r="K262">
            <v>43581.606041666666</v>
          </cell>
          <cell r="L262">
            <v>43581.606041666666</v>
          </cell>
          <cell r="N262" t="str">
            <v>-VXXX</v>
          </cell>
          <cell r="O262" t="str">
            <v>-89304</v>
          </cell>
          <cell r="S262" t="b">
            <v>0</v>
          </cell>
          <cell r="T262" t="str">
            <v>0031v0000202LyrAAE</v>
          </cell>
          <cell r="U262" t="str">
            <v>0031v0000202M1kAAE</v>
          </cell>
          <cell r="V262" t="str">
            <v>0031v0000202M1fAAE</v>
          </cell>
          <cell r="W262" t="str">
            <v>3</v>
          </cell>
          <cell r="X262" t="b">
            <v>0</v>
          </cell>
          <cell r="Y262" t="str">
            <v>0031v0000202M2pAAE</v>
          </cell>
          <cell r="AA262">
            <v>113100.66</v>
          </cell>
          <cell r="AB262">
            <v>43069</v>
          </cell>
          <cell r="AE262" t="str">
            <v>Scaling up Policies for Agricultural Trade</v>
          </cell>
          <cell r="AF262" t="str">
            <v>CB</v>
          </cell>
          <cell r="AG262" t="str">
            <v>a1R1v00000AduMUEAZ</v>
          </cell>
          <cell r="AK262" t="str">
            <v>0031v0000202LtCAAU</v>
          </cell>
          <cell r="AL262" t="b">
            <v>1</v>
          </cell>
          <cell r="AM262" t="str">
            <v>Firms - Firm Capabilities</v>
          </cell>
          <cell r="AN262" t="str">
            <v>Firm Capabilities</v>
          </cell>
          <cell r="AP262">
            <v>132336</v>
          </cell>
          <cell r="AQ262">
            <v>43069</v>
          </cell>
          <cell r="AS262" t="str">
            <v>Phase II</v>
          </cell>
          <cell r="AT262" t="str">
            <v>Agriculture</v>
          </cell>
          <cell r="AU262" t="str">
            <v>Firm Capabilities</v>
          </cell>
          <cell r="AV262" t="str">
            <v>Research Programme</v>
          </cell>
          <cell r="AW262" t="str">
            <v>Ongoing</v>
          </cell>
          <cell r="AY262" t="str">
            <v>Our overarching research objective is to collect the data and build the toolkit needed to combine micro-level data from intervention trials with macro-level models of policy scale-up. We propose to generate a tractable trade model in which multiple agents produce and consume multiple goods and interact across markets via trade and migration. We will parameterize and calibrate the model with data from ongoing randomized controlled trials, supplemented with additional field data collection on agents and markets across an entire region of Kenya.</v>
          </cell>
          <cell r="AZ262">
            <v>1</v>
          </cell>
          <cell r="BA262" t="str">
            <v>a1P1v000003d3J3EAI</v>
          </cell>
          <cell r="BB262">
            <v>29</v>
          </cell>
          <cell r="BC262" t="str">
            <v>a1V1v0000036QRnEAM</v>
          </cell>
          <cell r="BD262">
            <v>42186</v>
          </cell>
          <cell r="BF262" t="str">
            <v>Trade and Investment</v>
          </cell>
          <cell r="BG262" t="str">
            <v>Firm Capabilities</v>
          </cell>
          <cell r="BH262" t="b">
            <v>0</v>
          </cell>
          <cell r="BJ262">
            <v>105869</v>
          </cell>
          <cell r="BM262" t="str">
            <v>Research Programme Award</v>
          </cell>
          <cell r="BN262" t="str">
            <v>0TO1v000000LVvPGAW</v>
          </cell>
          <cell r="BO262">
            <v>1</v>
          </cell>
          <cell r="BP262" t="str">
            <v>0051v0000054bXpAAI</v>
          </cell>
          <cell r="BQ262" t="str">
            <v>DFID - Research</v>
          </cell>
          <cell r="BR262" t="str">
            <v>0011v000020m1FXAAY</v>
          </cell>
          <cell r="BS262" t="str">
            <v>Research Programme</v>
          </cell>
          <cell r="BT262" t="str">
            <v>DFID - Research</v>
          </cell>
          <cell r="BU262" t="str">
            <v>Department for International Development</v>
          </cell>
          <cell r="BV262" t="str">
            <v>VXX</v>
          </cell>
        </row>
        <row r="263">
          <cell r="A263" t="str">
            <v>89305</v>
          </cell>
          <cell r="B263" t="str">
            <v>0050Y000002G2LXQA0</v>
          </cell>
          <cell r="C263" t="b">
            <v>0</v>
          </cell>
          <cell r="D263" t="str">
            <v>A Comparative Analysis of the Coffee Value Chain</v>
          </cell>
          <cell r="E263">
            <v>43523.476412037038</v>
          </cell>
          <cell r="F263" t="str">
            <v>0050Y000002G2LXQA0</v>
          </cell>
          <cell r="G263">
            <v>43609.998472222222</v>
          </cell>
          <cell r="H263" t="str">
            <v>0050Y000002G2VOQA0</v>
          </cell>
          <cell r="I263">
            <v>43609.998472222222</v>
          </cell>
          <cell r="K263">
            <v>43614.608761574076</v>
          </cell>
          <cell r="L263">
            <v>43614.608761574076</v>
          </cell>
          <cell r="N263" t="str">
            <v>-VXXX</v>
          </cell>
          <cell r="O263" t="str">
            <v>-89305</v>
          </cell>
          <cell r="S263" t="b">
            <v>0</v>
          </cell>
          <cell r="T263" t="str">
            <v>0031v0000202Lj6AAE</v>
          </cell>
          <cell r="U263" t="str">
            <v>0031v0000202M1kAAE</v>
          </cell>
          <cell r="V263" t="str">
            <v>0031v0000202M1fAAE</v>
          </cell>
          <cell r="W263" t="str">
            <v>3</v>
          </cell>
          <cell r="X263" t="b">
            <v>0</v>
          </cell>
          <cell r="Y263" t="str">
            <v>0031v0000202M2pAAE</v>
          </cell>
          <cell r="AA263">
            <v>110994.06</v>
          </cell>
          <cell r="AB263">
            <v>43373</v>
          </cell>
          <cell r="AE263" t="str">
            <v>A Comparative Analysis of the Coffee Value Chain</v>
          </cell>
          <cell r="AF263" t="str">
            <v>CB</v>
          </cell>
          <cell r="AG263" t="str">
            <v>a1R1v00000AduMUEAZ</v>
          </cell>
          <cell r="AK263" t="str">
            <v>0031v0000202M3gAAE</v>
          </cell>
          <cell r="AL263" t="b">
            <v>1</v>
          </cell>
          <cell r="AM263" t="str">
            <v>Firms - Firm Capabilities</v>
          </cell>
          <cell r="AN263" t="str">
            <v>Firm Capabilities</v>
          </cell>
          <cell r="AP263">
            <v>110974.99</v>
          </cell>
          <cell r="AQ263">
            <v>43373</v>
          </cell>
          <cell r="AS263" t="str">
            <v>Phase II</v>
          </cell>
          <cell r="AT263" t="str">
            <v>Trade and Investment</v>
          </cell>
          <cell r="AU263" t="str">
            <v>Firm Capabilities</v>
          </cell>
          <cell r="AV263" t="str">
            <v>Research Programme</v>
          </cell>
          <cell r="AW263" t="str">
            <v>Ongoing</v>
          </cell>
          <cell r="AY263" t="str">
            <v>This project aims to provide a comparative analysis of the coffee value chains in several countries. Three observations motivate the study and proposed methodology. First, scope and design of industrial policy (a.k.a. active development policies) rests on identifying specific market failures and their interactions within a particular sector. Second, given the focus on interactions of market failures, a comparative method might be better suited to learn about effects of industrial policies. Third, the coffee value chain lends itself as a promising sector to test the usefulness of the methodology. Coffee is cultivated in many countries, thus a comparative analysis on an important sector is possible. Moreover, the technology associated with first stage processing (the main focus of this study) is relatively simple and facilitates measurement. Finally, despite a common technology and relatively simple activities involved in coffee production and commercialization, there is substantial variation across countries in the industrial structure and regulations of the sector. This diversity, if studied under the lens of a comparative analysis, opens the possibility to learn about the effectiveness of a variety of policy interventions. The study aims to i) document variation in regulations, state intervention and market structure; ii) relate this variation in regulation and market structure to differences in sectorial performance; and iii) attempt to provide a historical understanding for the sources of the observed variations.</v>
          </cell>
          <cell r="AZ263">
            <v>1</v>
          </cell>
          <cell r="BA263" t="str">
            <v>a1P1v000003d3J3EAI</v>
          </cell>
          <cell r="BB263">
            <v>40</v>
          </cell>
          <cell r="BC263" t="str">
            <v>a1V1v0000036QRoEAM</v>
          </cell>
          <cell r="BD263">
            <v>42156</v>
          </cell>
          <cell r="BH263" t="b">
            <v>0</v>
          </cell>
          <cell r="BJ263">
            <v>79711.679999999993</v>
          </cell>
          <cell r="BM263" t="str">
            <v>Research Programme Award</v>
          </cell>
          <cell r="BN263" t="str">
            <v>0TO1v000000LVvQGAW</v>
          </cell>
          <cell r="BO263">
            <v>1</v>
          </cell>
          <cell r="BP263" t="str">
            <v>0051v0000054bXpAAI</v>
          </cell>
          <cell r="BQ263" t="str">
            <v>DFID - Research</v>
          </cell>
          <cell r="BR263" t="str">
            <v>0011v000020m1FXAAY</v>
          </cell>
          <cell r="BS263" t="str">
            <v>Research Programme</v>
          </cell>
          <cell r="BT263" t="str">
            <v>DFID - Research</v>
          </cell>
          <cell r="BU263" t="str">
            <v>Department for International Development</v>
          </cell>
          <cell r="BV263" t="str">
            <v>VXX</v>
          </cell>
        </row>
        <row r="264">
          <cell r="A264" t="str">
            <v>89314</v>
          </cell>
          <cell r="B264" t="str">
            <v>0050Y000002G2LXQA0</v>
          </cell>
          <cell r="C264" t="b">
            <v>0</v>
          </cell>
          <cell r="D264" t="str">
            <v>Liquidity Constraints, Presumptive Taxation, and Tax Compliance: Experimental Ev</v>
          </cell>
          <cell r="E264">
            <v>43523.476412037038</v>
          </cell>
          <cell r="F264" t="str">
            <v>0050Y000002G2LXQA0</v>
          </cell>
          <cell r="G264">
            <v>43609.998472222222</v>
          </cell>
          <cell r="H264" t="str">
            <v>0050Y000002G2VOQA0</v>
          </cell>
          <cell r="I264">
            <v>43609.998472222222</v>
          </cell>
          <cell r="N264" t="str">
            <v>-VKEN</v>
          </cell>
          <cell r="O264" t="str">
            <v>-89314</v>
          </cell>
          <cell r="S264" t="b">
            <v>0</v>
          </cell>
          <cell r="U264" t="str">
            <v>0031v0000202M1kAAE</v>
          </cell>
          <cell r="V264" t="str">
            <v>0031v0000202M1fAAE</v>
          </cell>
          <cell r="W264" t="str">
            <v>3</v>
          </cell>
          <cell r="X264" t="b">
            <v>0</v>
          </cell>
          <cell r="Y264" t="str">
            <v>0031v0000202M2pAAE</v>
          </cell>
          <cell r="AA264">
            <v>41352.589999999997</v>
          </cell>
          <cell r="AB264">
            <v>43404</v>
          </cell>
          <cell r="AE264" t="str">
            <v>Liquidity Constraints, Presumptive Taxation, and Tax Compliance: Experimental Evidence from Kenya</v>
          </cell>
          <cell r="AF264" t="str">
            <v>CB</v>
          </cell>
          <cell r="AG264" t="str">
            <v>a1R1v00000AduMUEAZ</v>
          </cell>
          <cell r="AK264" t="str">
            <v>0031v0000202LaPAAU</v>
          </cell>
          <cell r="AL264" t="b">
            <v>0</v>
          </cell>
          <cell r="AM264" t="str">
            <v>State - State Capabilities</v>
          </cell>
          <cell r="AN264" t="str">
            <v>State Effectiveness</v>
          </cell>
          <cell r="AP264">
            <v>41352.589999999997</v>
          </cell>
          <cell r="AQ264">
            <v>43404</v>
          </cell>
          <cell r="AS264" t="str">
            <v>Phase II</v>
          </cell>
          <cell r="AT264" t="str">
            <v>Public Finance and Taxation</v>
          </cell>
          <cell r="AU264" t="str">
            <v>State Effectiveness</v>
          </cell>
          <cell r="AV264" t="str">
            <v>Research Programme</v>
          </cell>
          <cell r="AW264" t="str">
            <v>Ongoing</v>
          </cell>
          <cell r="AY264" t="str">
            <v>The current proposal arises from collaboration between the researchers and the Kenya Revenue Authority (KRA), one of the most innovative and respected tax authorities in Sub- Saharan Africa. The partners have identified two major areas for joint projects: value added tax (VAT) compliance for small firms and taxation of real estate rental income. The study aims to design and conduct randomized evaluations in these two areas.
In the the first component of the project, Casaburi and Pomeranz will analyze the impacts of cash accounting in the VAT on both tax collection and firm development. The second component of the project will focus on rental income taxation and will be managed by Casaburi. This component aims to understand how to design presumptive taxation strategies in the presence of information and enforcement constraints</v>
          </cell>
          <cell r="AZ264">
            <v>42058</v>
          </cell>
          <cell r="BA264" t="str">
            <v>a1P1v000003d3IBEAY</v>
          </cell>
          <cell r="BB264">
            <v>24</v>
          </cell>
          <cell r="BC264" t="str">
            <v>a1V1v0000036QRpEAM</v>
          </cell>
          <cell r="BD264">
            <v>42675</v>
          </cell>
          <cell r="BH264" t="b">
            <v>0</v>
          </cell>
          <cell r="BJ264">
            <v>33082</v>
          </cell>
          <cell r="BM264" t="str">
            <v>Research Programme Award</v>
          </cell>
          <cell r="BN264" t="str">
            <v>0TO1v000000LVvRGAW</v>
          </cell>
          <cell r="BO264">
            <v>1</v>
          </cell>
          <cell r="BP264" t="str">
            <v>0051v0000054bXpAAI</v>
          </cell>
          <cell r="BQ264" t="str">
            <v>DFID - Research</v>
          </cell>
          <cell r="BR264" t="str">
            <v>0011v000020m1FXAAY</v>
          </cell>
          <cell r="BS264" t="str">
            <v>Research Programme</v>
          </cell>
          <cell r="BT264" t="str">
            <v>DFID - Research</v>
          </cell>
          <cell r="BU264" t="str">
            <v>Department for International Development</v>
          </cell>
          <cell r="BV264" t="str">
            <v>VXX</v>
          </cell>
        </row>
        <row r="265">
          <cell r="A265" t="str">
            <v>89316</v>
          </cell>
          <cell r="B265" t="str">
            <v>0050Y000002G2LXQA0</v>
          </cell>
          <cell r="C265" t="b">
            <v>0</v>
          </cell>
          <cell r="D265" t="str">
            <v>Growing Together. Trust, spontaneous clusters and the growth of Micro, Small and</v>
          </cell>
          <cell r="E265">
            <v>43523.476412037038</v>
          </cell>
          <cell r="F265" t="str">
            <v>0050Y000002G2LXQA0</v>
          </cell>
          <cell r="G265">
            <v>43609.998472222222</v>
          </cell>
          <cell r="H265" t="str">
            <v>0050Y000002G2VOQA0</v>
          </cell>
          <cell r="I265">
            <v>43609.998472222222</v>
          </cell>
          <cell r="K265">
            <v>43584.506412037037</v>
          </cell>
          <cell r="L265">
            <v>43584.506412037037</v>
          </cell>
          <cell r="N265" t="str">
            <v>-VZMB</v>
          </cell>
          <cell r="O265" t="str">
            <v>-89316</v>
          </cell>
          <cell r="S265" t="b">
            <v>0</v>
          </cell>
          <cell r="T265" t="str">
            <v>0031v0000202M3QAAU</v>
          </cell>
          <cell r="U265" t="str">
            <v>0031v0000202M1kAAE</v>
          </cell>
          <cell r="V265" t="str">
            <v>0031v0000202M1fAAE</v>
          </cell>
          <cell r="W265" t="str">
            <v>3</v>
          </cell>
          <cell r="X265" t="b">
            <v>0</v>
          </cell>
          <cell r="Y265" t="str">
            <v>0031v0000202M2pAAE</v>
          </cell>
          <cell r="AA265">
            <v>166604</v>
          </cell>
          <cell r="AB265">
            <v>42735</v>
          </cell>
          <cell r="AE265" t="str">
            <v>Growing together. Trust, spontaneous clusters and the growth of Micro, Small and Medium Enterprises in cities. (previously named: Innovation in Dense Marketplaces: the contagion of mobile banking among microentrepreneurs)</v>
          </cell>
          <cell r="AF265" t="str">
            <v>CB</v>
          </cell>
          <cell r="AG265" t="str">
            <v>a1R1v00000AduMUEAZ</v>
          </cell>
          <cell r="AK265" t="str">
            <v>0031v0000202LQvAAM</v>
          </cell>
          <cell r="AL265" t="b">
            <v>0</v>
          </cell>
          <cell r="AM265" t="str">
            <v>Cities</v>
          </cell>
          <cell r="AN265" t="str">
            <v>Cities</v>
          </cell>
          <cell r="AP265">
            <v>166604</v>
          </cell>
          <cell r="AQ265">
            <v>42735</v>
          </cell>
          <cell r="AS265" t="str">
            <v>Phase II</v>
          </cell>
          <cell r="AT265" t="str">
            <v>Small Firms and Entrepreneurs</v>
          </cell>
          <cell r="AU265" t="str">
            <v>Firm Capabilities</v>
          </cell>
          <cell r="AV265" t="str">
            <v>Research Programme</v>
          </cell>
          <cell r="AW265" t="str">
            <v>Ongoing</v>
          </cell>
          <cell r="AY265" t="str">
            <v>We propose to investigate the role of density - both physical and social - for the growth of micro, small and medium entrepreneurs in an urban context. This project will provide answers to the following questions: what are the benefits of urban density for SMEs growth?  What are the main micro-level mechanisms (or barriers) that trigger (prevent) agglomeration and cooperation between firms in the same industry in an urban context? Is it possible to foster horizontal connections between firms through formal training?
The project first aims at conducting extensive data-collection and spatial mapping of the economic activities in the city of Lusaka. The outcome will be a Census of Urban Entrepreneurs, which would include geo-coding of data on firms’ location and basic information on both the businesses (e.g., size, age, sector) and the owners (e.g., education, age, ethnicity, social connections). Secondly, the research aims at developing a business skills training curriculum focused on the generation of opportunities through team-working and business links.</v>
          </cell>
          <cell r="AZ265">
            <v>1</v>
          </cell>
          <cell r="BA265" t="str">
            <v>a1P1v000003d3KNEAY</v>
          </cell>
          <cell r="BB265">
            <v>12</v>
          </cell>
          <cell r="BC265" t="str">
            <v>a1V1v0000036QS0EAM</v>
          </cell>
          <cell r="BD265">
            <v>42370</v>
          </cell>
          <cell r="BF265" t="str">
            <v>Agglomeration</v>
          </cell>
          <cell r="BG265" t="str">
            <v>Cities</v>
          </cell>
          <cell r="BH265" t="b">
            <v>0</v>
          </cell>
          <cell r="BJ265">
            <v>157531.91</v>
          </cell>
          <cell r="BM265" t="str">
            <v>Research Programme Award</v>
          </cell>
          <cell r="BN265" t="str">
            <v>0TO1v000000LVvSGAW</v>
          </cell>
          <cell r="BO265">
            <v>1</v>
          </cell>
          <cell r="BP265" t="str">
            <v>0051v0000054bXpAAI</v>
          </cell>
          <cell r="BQ265" t="str">
            <v>DFID - Research</v>
          </cell>
          <cell r="BR265" t="str">
            <v>0011v000020m1FXAAY</v>
          </cell>
          <cell r="BS265" t="str">
            <v>Research Programme</v>
          </cell>
          <cell r="BT265" t="str">
            <v>DFID - Research</v>
          </cell>
          <cell r="BU265" t="str">
            <v>Department for International Development</v>
          </cell>
          <cell r="BV265" t="str">
            <v>VXX</v>
          </cell>
        </row>
        <row r="266">
          <cell r="A266" t="str">
            <v>89319</v>
          </cell>
          <cell r="B266" t="str">
            <v>0050Y000002G2LXQA0</v>
          </cell>
          <cell r="C266" t="b">
            <v>0</v>
          </cell>
          <cell r="D266" t="str">
            <v>Mobile Payment Services in Developing Countries</v>
          </cell>
          <cell r="E266">
            <v>43523.476412037038</v>
          </cell>
          <cell r="F266" t="str">
            <v>0050Y000002G2LXQA0</v>
          </cell>
          <cell r="G266">
            <v>43609.998472222222</v>
          </cell>
          <cell r="H266" t="str">
            <v>0050Y000002G2VOQA0</v>
          </cell>
          <cell r="I266">
            <v>43609.998472222222</v>
          </cell>
          <cell r="K266">
            <v>43529.763043981482</v>
          </cell>
          <cell r="L266">
            <v>43529.763043981482</v>
          </cell>
          <cell r="N266" t="str">
            <v>-VXXX</v>
          </cell>
          <cell r="O266" t="str">
            <v>-89319</v>
          </cell>
          <cell r="S266" t="b">
            <v>0</v>
          </cell>
          <cell r="T266" t="str">
            <v>0031v0000202LxGAAU</v>
          </cell>
          <cell r="U266" t="str">
            <v>0031v0000202M1kAAE</v>
          </cell>
          <cell r="V266" t="str">
            <v>0031v0000202M1fAAE</v>
          </cell>
          <cell r="W266" t="str">
            <v>4</v>
          </cell>
          <cell r="X266" t="b">
            <v>0</v>
          </cell>
          <cell r="Y266" t="str">
            <v>0031v0000202M2pAAE</v>
          </cell>
          <cell r="AA266">
            <v>91658</v>
          </cell>
          <cell r="AB266">
            <v>43039</v>
          </cell>
          <cell r="AE266" t="str">
            <v>Mobile Payment Services in Developing Countries: firm capabilities and financial development</v>
          </cell>
          <cell r="AF266" t="str">
            <v>CB</v>
          </cell>
          <cell r="AG266" t="str">
            <v>a1R1v00000AduMUEAZ</v>
          </cell>
          <cell r="AK266" t="str">
            <v>0031v0000202Ll7AAE</v>
          </cell>
          <cell r="AL266" t="b">
            <v>1</v>
          </cell>
          <cell r="AM266" t="str">
            <v>Firms - Firm Capabilities</v>
          </cell>
          <cell r="AN266" t="str">
            <v>Firm Capabilities</v>
          </cell>
          <cell r="AP266">
            <v>91658</v>
          </cell>
          <cell r="AQ266">
            <v>43039</v>
          </cell>
          <cell r="AS266" t="str">
            <v>Phase II</v>
          </cell>
          <cell r="AT266" t="str">
            <v>Small Firms and Entrepreneurs</v>
          </cell>
          <cell r="AU266" t="str">
            <v>Firm Capabilities</v>
          </cell>
          <cell r="AV266" t="str">
            <v>Research Programme</v>
          </cell>
          <cell r="AW266" t="str">
            <v>Ongoing</v>
          </cell>
          <cell r="AY266" t="str">
            <v>Mobile payment services (MPS) have the potential to promote sustainable economic growth in developing economies with barriers to financial service access, through a reduction of transaction costs and facilitation of the allocation of funds in an economy. The study is set at the firm level.  Building on their previous research, researchers analyse the impact of three different types of MPS providers (banks, telecoms and &amp;quot;third party providers&amp;quot;), on the reduction in transaction costs, the increase in the frequency of transactions, and the facilitation of the allocation of resources. Particular attention is paid to the organizational structure the firms put in place to support their mobile payment services, and the interaction between the headquarters and the agents’ network. The aim is to understand firm capabilities to provide MPS, the relationship between MPS uptake and the velocity of money in an economy, and the institutional arrangements supportive of MPS. DBO updated 07/2016</v>
          </cell>
          <cell r="AZ266">
            <v>42255</v>
          </cell>
          <cell r="BA266" t="str">
            <v>a1P1v000003d3J3EAI</v>
          </cell>
          <cell r="BB266">
            <v>22</v>
          </cell>
          <cell r="BC266" t="str">
            <v>a1V1v0000036QS1EAM</v>
          </cell>
          <cell r="BD266">
            <v>42370</v>
          </cell>
          <cell r="BH266" t="b">
            <v>0</v>
          </cell>
          <cell r="BJ266">
            <v>87075</v>
          </cell>
          <cell r="BM266" t="str">
            <v>Research Programme Award</v>
          </cell>
          <cell r="BN266" t="str">
            <v>0TO1v000000LVvTGAW</v>
          </cell>
          <cell r="BO266">
            <v>1</v>
          </cell>
          <cell r="BP266" t="str">
            <v>0051v0000054bXpAAI</v>
          </cell>
          <cell r="BQ266" t="str">
            <v>DFID - Research</v>
          </cell>
          <cell r="BR266" t="str">
            <v>0011v000020m1FXAAY</v>
          </cell>
          <cell r="BS266" t="str">
            <v>Research Programme</v>
          </cell>
          <cell r="BT266" t="str">
            <v>DFID - Research</v>
          </cell>
          <cell r="BU266" t="str">
            <v>Department for International Development</v>
          </cell>
          <cell r="BV266" t="str">
            <v>VXX</v>
          </cell>
        </row>
        <row r="267">
          <cell r="A267" t="str">
            <v>89320</v>
          </cell>
          <cell r="B267" t="str">
            <v>0050Y000002G2LXQA0</v>
          </cell>
          <cell r="C267" t="b">
            <v>0</v>
          </cell>
          <cell r="D267" t="str">
            <v>The Role of Mobile- Based Trade Credit on Business Development</v>
          </cell>
          <cell r="E267">
            <v>43523.476412037038</v>
          </cell>
          <cell r="F267" t="str">
            <v>0050Y000002G2LXQA0</v>
          </cell>
          <cell r="G267">
            <v>43609.998472222222</v>
          </cell>
          <cell r="H267" t="str">
            <v>0050Y000002G2VOQA0</v>
          </cell>
          <cell r="I267">
            <v>43609.998472222222</v>
          </cell>
          <cell r="N267" t="str">
            <v>-VGHA</v>
          </cell>
          <cell r="O267" t="str">
            <v>-89320</v>
          </cell>
          <cell r="S267" t="b">
            <v>0</v>
          </cell>
          <cell r="T267" t="str">
            <v>0031v0000202LktAAE</v>
          </cell>
          <cell r="U267" t="str">
            <v>0031v0000202M1kAAE</v>
          </cell>
          <cell r="V267" t="str">
            <v>0031v0000202M1fAAE</v>
          </cell>
          <cell r="W267" t="str">
            <v>4</v>
          </cell>
          <cell r="X267" t="b">
            <v>0</v>
          </cell>
          <cell r="Y267" t="str">
            <v>0031v0000202M2pAAE</v>
          </cell>
          <cell r="AA267">
            <v>110490</v>
          </cell>
          <cell r="AB267">
            <v>43646</v>
          </cell>
          <cell r="AE267" t="str">
            <v>The Role of Mobile- Based Trade Credit on Business Development</v>
          </cell>
          <cell r="AF267" t="str">
            <v>CB</v>
          </cell>
          <cell r="AG267" t="str">
            <v>a1R1v00000AduMUEAZ</v>
          </cell>
          <cell r="AK267" t="str">
            <v>0031v0000202LnoAAE</v>
          </cell>
          <cell r="AL267" t="b">
            <v>0</v>
          </cell>
          <cell r="AM267" t="str">
            <v>Firms - Firm Capabilities</v>
          </cell>
          <cell r="AN267" t="str">
            <v>Firm Capabilities</v>
          </cell>
          <cell r="AP267">
            <v>110489.84</v>
          </cell>
          <cell r="AQ267">
            <v>43646</v>
          </cell>
          <cell r="AS267" t="str">
            <v>Phase II</v>
          </cell>
          <cell r="AT267" t="str">
            <v>Small Firms and Entrepreneurs</v>
          </cell>
          <cell r="AU267" t="str">
            <v>Firm Capabilities</v>
          </cell>
          <cell r="AV267" t="str">
            <v>Research Programme</v>
          </cell>
          <cell r="AW267" t="str">
            <v>Ongoing</v>
          </cell>
          <cell r="AZ267">
            <v>42286</v>
          </cell>
          <cell r="BA267" t="str">
            <v>a1P1v000003d3HeEAI</v>
          </cell>
          <cell r="BB267">
            <v>12</v>
          </cell>
          <cell r="BC267" t="str">
            <v>a1V1v0000036QS2EAM</v>
          </cell>
          <cell r="BD267">
            <v>43281</v>
          </cell>
          <cell r="BH267" t="b">
            <v>0</v>
          </cell>
          <cell r="BJ267">
            <v>88744</v>
          </cell>
          <cell r="BM267" t="str">
            <v>Research Programme Award</v>
          </cell>
          <cell r="BN267" t="str">
            <v>0TO1v000000LVvUGAW</v>
          </cell>
          <cell r="BO267">
            <v>1</v>
          </cell>
          <cell r="BP267" t="str">
            <v>0051v0000054bXpAAI</v>
          </cell>
          <cell r="BQ267" t="str">
            <v>DFID - Research</v>
          </cell>
          <cell r="BR267" t="str">
            <v>0011v000020m1FXAAY</v>
          </cell>
          <cell r="BS267" t="str">
            <v>Research Programme</v>
          </cell>
          <cell r="BT267" t="str">
            <v>DFID - Research</v>
          </cell>
          <cell r="BU267" t="str">
            <v>Department for International Development</v>
          </cell>
          <cell r="BV267" t="str">
            <v>VXX</v>
          </cell>
        </row>
        <row r="268">
          <cell r="A268" t="str">
            <v>89321</v>
          </cell>
          <cell r="B268" t="str">
            <v>0050Y000002G2LXQA0</v>
          </cell>
          <cell r="C268" t="b">
            <v>0</v>
          </cell>
          <cell r="D268" t="str">
            <v>Reputation and relational contracting: Experimental evidence on contracting fric</v>
          </cell>
          <cell r="E268">
            <v>43523.476412037038</v>
          </cell>
          <cell r="F268" t="str">
            <v>0050Y000002G2LXQA0</v>
          </cell>
          <cell r="G268">
            <v>43609.998472222222</v>
          </cell>
          <cell r="H268" t="str">
            <v>0050Y000002G2VOQA0</v>
          </cell>
          <cell r="I268">
            <v>43609.998472222222</v>
          </cell>
          <cell r="K268">
            <v>43584.396481481483</v>
          </cell>
          <cell r="L268">
            <v>43584.396481481483</v>
          </cell>
          <cell r="N268" t="str">
            <v>-VNGA</v>
          </cell>
          <cell r="O268" t="str">
            <v>-89321</v>
          </cell>
          <cell r="S268" t="b">
            <v>0</v>
          </cell>
          <cell r="U268" t="str">
            <v>0031v0000202M1kAAE</v>
          </cell>
          <cell r="V268" t="str">
            <v>0031v0000202M1fAAE</v>
          </cell>
          <cell r="W268" t="str">
            <v>4</v>
          </cell>
          <cell r="X268" t="b">
            <v>0</v>
          </cell>
          <cell r="Y268" t="str">
            <v>0031v0000202M2pAAE</v>
          </cell>
          <cell r="AA268">
            <v>120000</v>
          </cell>
          <cell r="AB268">
            <v>43190</v>
          </cell>
          <cell r="AE268" t="str">
            <v>Reputation and relational contracting: Experimental evidence on contracting frictions in West African trade</v>
          </cell>
          <cell r="AF268" t="str">
            <v>CB</v>
          </cell>
          <cell r="AG268" t="str">
            <v>a1R1v00000AduMUEAZ</v>
          </cell>
          <cell r="AK268" t="str">
            <v>0031v0000202LcqAAE</v>
          </cell>
          <cell r="AL268" t="b">
            <v>0</v>
          </cell>
          <cell r="AM268" t="str">
            <v>Firms - Firm Capabilities</v>
          </cell>
          <cell r="AN268" t="str">
            <v>Firm Capabilities</v>
          </cell>
          <cell r="AP268">
            <v>120000</v>
          </cell>
          <cell r="AQ268">
            <v>43190</v>
          </cell>
          <cell r="AS268" t="str">
            <v>Phase II</v>
          </cell>
          <cell r="AT268" t="str">
            <v>Trade and Investment</v>
          </cell>
          <cell r="AU268" t="str">
            <v>Firm Capabilities</v>
          </cell>
          <cell r="AV268" t="str">
            <v>Research Programme</v>
          </cell>
          <cell r="AW268" t="str">
            <v>Ongoing</v>
          </cell>
          <cell r="AY268" t="str">
            <v>This project examines the role of contracting frictions in consumer goods trade in Nigeria. We randomize the introduction of a novel reputation-based escrow service intended to reduce informal contracting costs.  The experiment focuses on Lagos used clothing wholesalers, who travel in person to source countries such as Benin every time they restock. Traders themselves attribute this travel in large part to the need to check their goods to ensure they are of the correct quality and type before making payment. The presence of this costly coping strategy suggests that the lack of effective contract enforcement is a potentially large market friction, which is not fully solved by the repeated nature of the transactions. These issues are not specific to the used clothing trade – we find in a related project that they are ubiquitous among Nigerian traders of all sorts, and almost certainly in other developing countries as well. K.S. updated 10/08/2017</v>
          </cell>
          <cell r="AZ268">
            <v>42255</v>
          </cell>
          <cell r="BA268" t="str">
            <v>a1P1v000003d3IxEAI</v>
          </cell>
          <cell r="BB268">
            <v>26</v>
          </cell>
          <cell r="BC268" t="str">
            <v>a1V1v0000036QS3EAM</v>
          </cell>
          <cell r="BD268">
            <v>42384</v>
          </cell>
          <cell r="BH268" t="b">
            <v>0</v>
          </cell>
          <cell r="BJ268">
            <v>93526.06</v>
          </cell>
          <cell r="BM268" t="str">
            <v>Research Programme Award</v>
          </cell>
          <cell r="BN268" t="str">
            <v>0TO1v000000LVvVGAW</v>
          </cell>
          <cell r="BO268">
            <v>1</v>
          </cell>
          <cell r="BP268" t="str">
            <v>0051v0000054bXpAAI</v>
          </cell>
          <cell r="BQ268" t="str">
            <v>DFID - Research</v>
          </cell>
          <cell r="BR268" t="str">
            <v>0011v000020m1FXAAY</v>
          </cell>
          <cell r="BS268" t="str">
            <v>Research Programme</v>
          </cell>
          <cell r="BT268" t="str">
            <v>DFID - Research</v>
          </cell>
          <cell r="BU268" t="str">
            <v>Department for International Development</v>
          </cell>
          <cell r="BV268" t="str">
            <v>VXX</v>
          </cell>
        </row>
        <row r="269">
          <cell r="A269" t="str">
            <v>89322</v>
          </cell>
          <cell r="B269" t="str">
            <v>0050Y000002G2LXQA0</v>
          </cell>
          <cell r="C269" t="b">
            <v>0</v>
          </cell>
          <cell r="D269" t="str">
            <v>The Importance of Firm Networks</v>
          </cell>
          <cell r="E269">
            <v>43523.476412037038</v>
          </cell>
          <cell r="F269" t="str">
            <v>0050Y000002G2LXQA0</v>
          </cell>
          <cell r="G269">
            <v>43609.998472222222</v>
          </cell>
          <cell r="H269" t="str">
            <v>0050Y000002G2VOQA0</v>
          </cell>
          <cell r="I269">
            <v>43609.998472222222</v>
          </cell>
          <cell r="N269" t="str">
            <v>-VECU</v>
          </cell>
          <cell r="O269" t="str">
            <v>-89322</v>
          </cell>
          <cell r="S269" t="b">
            <v>0</v>
          </cell>
          <cell r="U269" t="str">
            <v>0031v0000202M1kAAE</v>
          </cell>
          <cell r="V269" t="str">
            <v>0031v0000202M1fAAE</v>
          </cell>
          <cell r="W269" t="str">
            <v>4</v>
          </cell>
          <cell r="X269" t="b">
            <v>0</v>
          </cell>
          <cell r="Y269" t="str">
            <v>0031v0000202M2pAAE</v>
          </cell>
          <cell r="AA269">
            <v>47416</v>
          </cell>
          <cell r="AB269">
            <v>43251</v>
          </cell>
          <cell r="AE269" t="str">
            <v>The Importance of Firm Networks: Methods and Evidence from Transaction-Level Administrative Data</v>
          </cell>
          <cell r="AF269" t="str">
            <v>CB</v>
          </cell>
          <cell r="AG269" t="str">
            <v>a1R1v00000AduMUEAZ</v>
          </cell>
          <cell r="AK269" t="str">
            <v>0031v0000202LgdAAE</v>
          </cell>
          <cell r="AL269" t="b">
            <v>0</v>
          </cell>
          <cell r="AM269" t="str">
            <v>Firms - Firm Capabilities</v>
          </cell>
          <cell r="AN269" t="str">
            <v>Firm Capabilities</v>
          </cell>
          <cell r="AP269">
            <v>47416</v>
          </cell>
          <cell r="AQ269">
            <v>43251</v>
          </cell>
          <cell r="AS269" t="str">
            <v>Phase II</v>
          </cell>
          <cell r="AT269" t="str">
            <v>Large Firms and Industrialisation</v>
          </cell>
          <cell r="AU269" t="str">
            <v>Firm Capabilities</v>
          </cell>
          <cell r="AV269" t="str">
            <v>Research Programme</v>
          </cell>
          <cell r="AW269" t="str">
            <v>Ongoing</v>
          </cell>
          <cell r="AY269" t="str">
            <v>The research investigates how the fate of one firm in a developing country depends on its linkages to surrounding firms. the research team pursues three sub-projects concerning: (1) the extent to which demand shocks to one firm (driven by randomized selection for public procurement contracts) spill over to other firms; (2) how an economy’s aggregate volatility and fragility is shaped by the nature of its firm-to-firm network; and (3) how researchers’ current understanding of exporting and importing firms is potentially biased by an inability to observe indirect trading. K.S. updated 10/08/2017</v>
          </cell>
          <cell r="AZ269">
            <v>42286</v>
          </cell>
          <cell r="BA269" t="str">
            <v>a1P1v000003d3HLEAY</v>
          </cell>
          <cell r="BB269">
            <v>24</v>
          </cell>
          <cell r="BC269" t="str">
            <v>a1V1v0000036QS4EAM</v>
          </cell>
          <cell r="BD269">
            <v>42522</v>
          </cell>
          <cell r="BH269" t="b">
            <v>0</v>
          </cell>
          <cell r="BJ269">
            <v>47416</v>
          </cell>
          <cell r="BM269" t="str">
            <v>Research Programme Award</v>
          </cell>
          <cell r="BN269" t="str">
            <v>0TO1v000000LVvWGAW</v>
          </cell>
          <cell r="BO269">
            <v>1</v>
          </cell>
          <cell r="BP269" t="str">
            <v>0051v0000054bXpAAI</v>
          </cell>
          <cell r="BQ269" t="str">
            <v>DFID - Research</v>
          </cell>
          <cell r="BR269" t="str">
            <v>0011v000020m1FXAAY</v>
          </cell>
          <cell r="BS269" t="str">
            <v>Research Programme</v>
          </cell>
          <cell r="BT269" t="str">
            <v>DFID - Research</v>
          </cell>
          <cell r="BU269" t="str">
            <v>Department for International Development</v>
          </cell>
          <cell r="BV269" t="str">
            <v>VXX</v>
          </cell>
        </row>
        <row r="270">
          <cell r="A270" t="str">
            <v>89323</v>
          </cell>
          <cell r="B270" t="str">
            <v>0050Y000002G2LXQA0</v>
          </cell>
          <cell r="C270" t="b">
            <v>0</v>
          </cell>
          <cell r="D270" t="str">
            <v>Worker Well-Being and Productivity in the Bangladesh Garment Sector</v>
          </cell>
          <cell r="E270">
            <v>43523.476412037038</v>
          </cell>
          <cell r="F270" t="str">
            <v>0050Y000002G2LXQA0</v>
          </cell>
          <cell r="G270">
            <v>43609.998472222222</v>
          </cell>
          <cell r="H270" t="str">
            <v>0050Y000002G2VOQA0</v>
          </cell>
          <cell r="I270">
            <v>43609.998472222222</v>
          </cell>
          <cell r="N270" t="str">
            <v>-VBGD</v>
          </cell>
          <cell r="O270" t="str">
            <v>-89323</v>
          </cell>
          <cell r="S270" t="b">
            <v>0</v>
          </cell>
          <cell r="T270" t="str">
            <v>0031v0000202M36AAE</v>
          </cell>
          <cell r="U270" t="str">
            <v>0031v0000202M1kAAE</v>
          </cell>
          <cell r="V270" t="str">
            <v>0031v0000202M1fAAE</v>
          </cell>
          <cell r="W270" t="str">
            <v>4</v>
          </cell>
          <cell r="X270" t="b">
            <v>0</v>
          </cell>
          <cell r="Y270" t="str">
            <v>0031v0000202M2pAAE</v>
          </cell>
          <cell r="AA270">
            <v>70880.399999999994</v>
          </cell>
          <cell r="AB270">
            <v>43100</v>
          </cell>
          <cell r="AE270" t="str">
            <v>Worker Well-Being and Productivity in the Bangladesh Garment Sector</v>
          </cell>
          <cell r="AF270" t="str">
            <v>CB</v>
          </cell>
          <cell r="AG270" t="str">
            <v>a1R1v00000AduMUEAZ</v>
          </cell>
          <cell r="AK270" t="str">
            <v>0031v0000202LMXAA2</v>
          </cell>
          <cell r="AL270" t="b">
            <v>0</v>
          </cell>
          <cell r="AM270" t="str">
            <v>Firms - Firm Capabilities</v>
          </cell>
          <cell r="AN270" t="str">
            <v>Firm Capabilities</v>
          </cell>
          <cell r="AP270">
            <v>70880</v>
          </cell>
          <cell r="AQ270">
            <v>43100</v>
          </cell>
          <cell r="AS270" t="str">
            <v>Phase II</v>
          </cell>
          <cell r="AT270" t="str">
            <v>Large Firms and Industrialisation</v>
          </cell>
          <cell r="AU270" t="str">
            <v>Firm Capabilities</v>
          </cell>
          <cell r="AV270" t="str">
            <v>Research Programme</v>
          </cell>
          <cell r="AW270" t="str">
            <v>Ongoing</v>
          </cell>
          <cell r="AY270" t="str">
            <v>This project aims to evaluate the relationship between psychological stress and productivity, attendance, and worker turnover among female workers in the Bangladesh garment sector. The majority of workers are migrants and face significant stress from very long working hours, family responsibilities, and difficult living conditions. Researchers assess the effectiveness of training workers in life skills to cope with psychological strain using Cognitive Behavioral Therapy (CBT). Specifically, they ask whether this intervention is cost-effective for factories and, if so, whether they would implement such a program on their own. DBO updated 07/2016</v>
          </cell>
          <cell r="AZ270">
            <v>42286</v>
          </cell>
          <cell r="BA270" t="str">
            <v>a1P1v000003d3GlEAI</v>
          </cell>
          <cell r="BB270">
            <v>21</v>
          </cell>
          <cell r="BC270" t="str">
            <v>a1V1v0000036QS5EAM</v>
          </cell>
          <cell r="BD270">
            <v>42461</v>
          </cell>
          <cell r="BH270" t="b">
            <v>0</v>
          </cell>
          <cell r="BJ270">
            <v>56709</v>
          </cell>
          <cell r="BM270" t="str">
            <v>Research Programme Award</v>
          </cell>
          <cell r="BN270" t="str">
            <v>0TO1v000000LVvXGAW</v>
          </cell>
          <cell r="BO270">
            <v>1</v>
          </cell>
          <cell r="BP270" t="str">
            <v>0051v0000054bXpAAI</v>
          </cell>
          <cell r="BQ270" t="str">
            <v>DFID - Research</v>
          </cell>
          <cell r="BR270" t="str">
            <v>0011v000020m1FXAAY</v>
          </cell>
          <cell r="BS270" t="str">
            <v>Research Programme</v>
          </cell>
          <cell r="BT270" t="str">
            <v>DFID - Research</v>
          </cell>
          <cell r="BU270" t="str">
            <v>Department for International Development</v>
          </cell>
          <cell r="BV270" t="str">
            <v>VXX</v>
          </cell>
        </row>
        <row r="271">
          <cell r="A271" t="str">
            <v>89326</v>
          </cell>
          <cell r="B271" t="str">
            <v>0050Y000002G2LXQA0</v>
          </cell>
          <cell r="C271" t="b">
            <v>0</v>
          </cell>
          <cell r="D271" t="str">
            <v>Executive Branch Turnover, Policy Uncertainty and Growth</v>
          </cell>
          <cell r="E271">
            <v>43523.476412037038</v>
          </cell>
          <cell r="F271" t="str">
            <v>0050Y000002G2LXQA0</v>
          </cell>
          <cell r="G271">
            <v>43609.998472222222</v>
          </cell>
          <cell r="H271" t="str">
            <v>0050Y000002G2VOQA0</v>
          </cell>
          <cell r="I271">
            <v>43609.998472222222</v>
          </cell>
          <cell r="N271" t="str">
            <v>-VXXX</v>
          </cell>
          <cell r="O271" t="str">
            <v>-89326</v>
          </cell>
          <cell r="S271" t="b">
            <v>0</v>
          </cell>
          <cell r="U271" t="str">
            <v>0031v0000202M1kAAE</v>
          </cell>
          <cell r="V271" t="str">
            <v>0031v0000202M1fAAE</v>
          </cell>
          <cell r="W271" t="str">
            <v>4</v>
          </cell>
          <cell r="X271" t="b">
            <v>0</v>
          </cell>
          <cell r="Y271" t="str">
            <v>0031v0000202M2pAAE</v>
          </cell>
          <cell r="AA271">
            <v>29210</v>
          </cell>
          <cell r="AB271">
            <v>43190</v>
          </cell>
          <cell r="AE271" t="str">
            <v>Executive Branch Turnover, Policy Uncertainty and Growth</v>
          </cell>
          <cell r="AF271" t="str">
            <v>CB</v>
          </cell>
          <cell r="AG271" t="str">
            <v>a1R1v00000AduMUEAZ</v>
          </cell>
          <cell r="AK271" t="str">
            <v>0031v0000202LnxAAE</v>
          </cell>
          <cell r="AL271" t="b">
            <v>1</v>
          </cell>
          <cell r="AM271" t="str">
            <v>State - State Capabilities</v>
          </cell>
          <cell r="AN271" t="str">
            <v>State Effectiveness</v>
          </cell>
          <cell r="AP271">
            <v>29210</v>
          </cell>
          <cell r="AQ271">
            <v>43190</v>
          </cell>
          <cell r="AS271" t="str">
            <v>Phase II</v>
          </cell>
          <cell r="AT271" t="str">
            <v>Accountability and Political Economy</v>
          </cell>
          <cell r="AU271" t="str">
            <v>State Effectiveness</v>
          </cell>
          <cell r="AV271" t="str">
            <v>Research Programme</v>
          </cell>
          <cell r="AW271" t="str">
            <v>Ongoing</v>
          </cell>
          <cell r="AY271" t="str">
            <v>The proposal will explore the impact of policy uncertainty on economic growth, by studying the patterns and determinants of political stability, as measured by turnover in the executive branch. To do so, we are asking for funding to help develop the largest individual-level dataset on the composition of the executive branches around the whole world, covering the time period from 1962 until present.</v>
          </cell>
          <cell r="AZ271">
            <v>42286</v>
          </cell>
          <cell r="BA271" t="str">
            <v>a1P1v000003d3J3EAI</v>
          </cell>
          <cell r="BB271">
            <v>29</v>
          </cell>
          <cell r="BC271" t="str">
            <v>a1V1v0000036QS6EAM</v>
          </cell>
          <cell r="BD271">
            <v>42309</v>
          </cell>
          <cell r="BH271" t="b">
            <v>0</v>
          </cell>
          <cell r="BJ271">
            <v>26289</v>
          </cell>
          <cell r="BM271" t="str">
            <v>Research Programme Award</v>
          </cell>
          <cell r="BN271" t="str">
            <v>0TO1v000000LVvYGAW</v>
          </cell>
          <cell r="BO271">
            <v>1</v>
          </cell>
          <cell r="BP271" t="str">
            <v>0051v0000054bXpAAI</v>
          </cell>
          <cell r="BQ271" t="str">
            <v>DFID - Research</v>
          </cell>
          <cell r="BR271" t="str">
            <v>0011v000020m1FXAAY</v>
          </cell>
          <cell r="BS271" t="str">
            <v>Research Programme</v>
          </cell>
          <cell r="BT271" t="str">
            <v>DFID - Research</v>
          </cell>
          <cell r="BU271" t="str">
            <v>Department for International Development</v>
          </cell>
          <cell r="BV271" t="str">
            <v>VXX</v>
          </cell>
        </row>
        <row r="272">
          <cell r="A272" t="str">
            <v>89328</v>
          </cell>
          <cell r="B272" t="str">
            <v>0050Y000002G2LXQA0</v>
          </cell>
          <cell r="C272" t="b">
            <v>0</v>
          </cell>
          <cell r="D272" t="str">
            <v>How can developing countries tax multinational firms?</v>
          </cell>
          <cell r="E272">
            <v>43523.476412037038</v>
          </cell>
          <cell r="F272" t="str">
            <v>0050Y000002G2LXQA0</v>
          </cell>
          <cell r="G272">
            <v>43609.998472222222</v>
          </cell>
          <cell r="H272" t="str">
            <v>0050Y000002G2VOQA0</v>
          </cell>
          <cell r="I272">
            <v>43609.998472222222</v>
          </cell>
          <cell r="K272">
            <v>43584.397777777776</v>
          </cell>
          <cell r="L272">
            <v>43584.397777777776</v>
          </cell>
          <cell r="N272" t="str">
            <v>-VCHL</v>
          </cell>
          <cell r="O272" t="str">
            <v>-89328</v>
          </cell>
          <cell r="S272" t="b">
            <v>0</v>
          </cell>
          <cell r="U272" t="str">
            <v>0031v0000202M1kAAE</v>
          </cell>
          <cell r="V272" t="str">
            <v>0031v0000202M1fAAE</v>
          </cell>
          <cell r="W272" t="str">
            <v>4</v>
          </cell>
          <cell r="X272" t="b">
            <v>0</v>
          </cell>
          <cell r="Y272" t="str">
            <v>0031v0000202M2pAAE</v>
          </cell>
          <cell r="AA272">
            <v>60120.67</v>
          </cell>
          <cell r="AB272">
            <v>43220</v>
          </cell>
          <cell r="AE272" t="str">
            <v>How can developing countries tax multinational firms? Evidence from a large policy reform in Chile????</v>
          </cell>
          <cell r="AF272" t="str">
            <v>CB</v>
          </cell>
          <cell r="AG272" t="str">
            <v>a1R1v00000AduMUEAZ</v>
          </cell>
          <cell r="AK272" t="str">
            <v>0031v0000202Lt1AAE</v>
          </cell>
          <cell r="AL272" t="b">
            <v>0</v>
          </cell>
          <cell r="AM272" t="str">
            <v>State - State Capabilities</v>
          </cell>
          <cell r="AN272" t="str">
            <v>State Effectiveness</v>
          </cell>
          <cell r="AP272">
            <v>60120.67</v>
          </cell>
          <cell r="AQ272">
            <v>43220</v>
          </cell>
          <cell r="AS272" t="str">
            <v>Phase II</v>
          </cell>
          <cell r="AT272" t="str">
            <v>Public Finance and Taxation</v>
          </cell>
          <cell r="AU272" t="str">
            <v>State Effectiveness</v>
          </cell>
          <cell r="AV272" t="str">
            <v>Research Programme</v>
          </cell>
          <cell r="AW272" t="str">
            <v>Ongoing</v>
          </cell>
          <cell r="AY272" t="str">
            <v>Our aim is to shed light on better ways for low- and middle-income countries to tax multinational firms, using unique Chilean tax and customs micro-data.</v>
          </cell>
          <cell r="AZ272">
            <v>42255</v>
          </cell>
          <cell r="BA272" t="str">
            <v>a1P1v000003d3HAEAY</v>
          </cell>
          <cell r="BB272">
            <v>29</v>
          </cell>
          <cell r="BC272" t="str">
            <v>a1V1v0000036QS7EAM</v>
          </cell>
          <cell r="BD272">
            <v>42328</v>
          </cell>
          <cell r="BH272" t="b">
            <v>0</v>
          </cell>
          <cell r="BJ272">
            <v>60120.67</v>
          </cell>
          <cell r="BM272" t="str">
            <v>Research Programme Award</v>
          </cell>
          <cell r="BN272" t="str">
            <v>0TO1v000000LVvZGAW</v>
          </cell>
          <cell r="BO272">
            <v>1</v>
          </cell>
          <cell r="BP272" t="str">
            <v>0051v0000054bXpAAI</v>
          </cell>
          <cell r="BQ272" t="str">
            <v>DFID - Research</v>
          </cell>
          <cell r="BR272" t="str">
            <v>0011v000020m1FXAAY</v>
          </cell>
          <cell r="BS272" t="str">
            <v>Research Programme</v>
          </cell>
          <cell r="BT272" t="str">
            <v>DFID - Research</v>
          </cell>
          <cell r="BU272" t="str">
            <v>Department for International Development</v>
          </cell>
          <cell r="BV272" t="str">
            <v>VXX</v>
          </cell>
        </row>
        <row r="273">
          <cell r="A273" t="str">
            <v>89329</v>
          </cell>
          <cell r="B273" t="str">
            <v>0050Y000002G2LXQA0</v>
          </cell>
          <cell r="C273" t="b">
            <v>0</v>
          </cell>
          <cell r="D273" t="str">
            <v>International Aid &amp; Local Legitimacy: The Impact of Subnational Governance Progr</v>
          </cell>
          <cell r="E273">
            <v>43523.476412037038</v>
          </cell>
          <cell r="F273" t="str">
            <v>0050Y000002G2LXQA0</v>
          </cell>
          <cell r="G273">
            <v>43609.998472222222</v>
          </cell>
          <cell r="H273" t="str">
            <v>0050Y000002G2VOQA0</v>
          </cell>
          <cell r="I273">
            <v>43609.998472222222</v>
          </cell>
          <cell r="K273">
            <v>43600.682013888887</v>
          </cell>
          <cell r="L273">
            <v>43600.682013888887</v>
          </cell>
          <cell r="N273" t="str">
            <v>-VAFG</v>
          </cell>
          <cell r="O273" t="str">
            <v>-89329</v>
          </cell>
          <cell r="S273" t="b">
            <v>0</v>
          </cell>
          <cell r="U273" t="str">
            <v>0031v0000202M1kAAE</v>
          </cell>
          <cell r="V273" t="str">
            <v>0031v0000202M1fAAE</v>
          </cell>
          <cell r="W273" t="str">
            <v>4</v>
          </cell>
          <cell r="X273" t="b">
            <v>0</v>
          </cell>
          <cell r="Y273" t="str">
            <v>0031v0000202M2pAAE</v>
          </cell>
          <cell r="AA273">
            <v>42743</v>
          </cell>
          <cell r="AB273">
            <v>43039</v>
          </cell>
          <cell r="AE273" t="str">
            <v>International Aid &amp; Local Legitimacy: The Impact of Subnational Governance Programs in Afghanistan</v>
          </cell>
          <cell r="AF273" t="str">
            <v>CB</v>
          </cell>
          <cell r="AG273" t="str">
            <v>a1R1v00000AduMUEAZ</v>
          </cell>
          <cell r="AK273" t="str">
            <v>0031v000028AVX2AAO</v>
          </cell>
          <cell r="AL273" t="b">
            <v>0</v>
          </cell>
          <cell r="AM273" t="str">
            <v>State - State Capabilities</v>
          </cell>
          <cell r="AN273" t="str">
            <v>State Effectiveness</v>
          </cell>
          <cell r="AP273">
            <v>42743</v>
          </cell>
          <cell r="AQ273">
            <v>43039</v>
          </cell>
          <cell r="AS273" t="str">
            <v>Phase II</v>
          </cell>
          <cell r="AT273" t="str">
            <v>State Capabilities</v>
          </cell>
          <cell r="AU273" t="str">
            <v>State Effectiveness</v>
          </cell>
          <cell r="AV273" t="str">
            <v>Research Programme</v>
          </cell>
          <cell r="AW273" t="str">
            <v>Ongoing</v>
          </cell>
          <cell r="AY273" t="str">
            <v>This research project exploits a unique data collection opportunity in Afghanistan to assess the extent to which international aid programs aimed at improving subnational state effectiveness impact political legitimacy. It will also improve on existing data on legitimacy by combining qualitative and quantitative data on Afghanistan with a novel experimental method to measure state legitimacy at both local and central levels.The project investigates the following research questions: 
1) When  does international aid strengthen the development of legitimate subnational institutions in fragile states?
2) How can these institutions be supported in a manner that does not undermine state consolidation at a central level?
K.S. updated 10/08/2017</v>
          </cell>
          <cell r="AZ273">
            <v>42286</v>
          </cell>
          <cell r="BA273" t="str">
            <v>a1P1v000003d3KPEAY</v>
          </cell>
          <cell r="BB273">
            <v>24</v>
          </cell>
          <cell r="BC273" t="str">
            <v>a1V1v0000036QS8EAM</v>
          </cell>
          <cell r="BD273">
            <v>42309</v>
          </cell>
          <cell r="BH273" t="b">
            <v>0</v>
          </cell>
          <cell r="BJ273">
            <v>42743</v>
          </cell>
          <cell r="BM273" t="str">
            <v>Research Programme Award</v>
          </cell>
          <cell r="BN273" t="str">
            <v>0TO1v000000LVvaGAG</v>
          </cell>
          <cell r="BO273">
            <v>1</v>
          </cell>
          <cell r="BP273" t="str">
            <v>0051v0000054bXpAAI</v>
          </cell>
          <cell r="BQ273" t="str">
            <v>DFID - Research</v>
          </cell>
          <cell r="BR273" t="str">
            <v>0011v000020m1FXAAY</v>
          </cell>
          <cell r="BS273" t="str">
            <v>Research Programme</v>
          </cell>
          <cell r="BT273" t="str">
            <v>DFID - Research</v>
          </cell>
          <cell r="BU273" t="str">
            <v>Department for International Development</v>
          </cell>
          <cell r="BV273" t="str">
            <v>VXX</v>
          </cell>
        </row>
        <row r="274">
          <cell r="A274" t="str">
            <v>89332</v>
          </cell>
          <cell r="B274" t="str">
            <v>0050Y000002G2LXQA0</v>
          </cell>
          <cell r="C274" t="b">
            <v>0</v>
          </cell>
          <cell r="D274" t="str">
            <v>The economic and fiscal impacts of special tax treatments in Value Added Tax (VA</v>
          </cell>
          <cell r="E274">
            <v>43523.476412037038</v>
          </cell>
          <cell r="F274" t="str">
            <v>0050Y000002G2LXQA0</v>
          </cell>
          <cell r="G274">
            <v>43613.410949074074</v>
          </cell>
          <cell r="H274" t="str">
            <v>0051v0000054bXpAAI</v>
          </cell>
          <cell r="I274">
            <v>43613.410949074074</v>
          </cell>
          <cell r="K274">
            <v>43581.607222222221</v>
          </cell>
          <cell r="L274">
            <v>43581.607222222221</v>
          </cell>
          <cell r="N274" t="str">
            <v>-VBRA</v>
          </cell>
          <cell r="O274" t="str">
            <v>-89332</v>
          </cell>
          <cell r="S274" t="b">
            <v>0</v>
          </cell>
          <cell r="U274" t="str">
            <v>0031v0000202M1kAAE</v>
          </cell>
          <cell r="V274" t="str">
            <v>0031v0000202M1fAAE</v>
          </cell>
          <cell r="W274" t="str">
            <v>4</v>
          </cell>
          <cell r="X274" t="b">
            <v>0</v>
          </cell>
          <cell r="Y274" t="str">
            <v>0031v0000202M2pAAE</v>
          </cell>
          <cell r="AA274">
            <v>84295</v>
          </cell>
          <cell r="AB274">
            <v>43190</v>
          </cell>
          <cell r="AE274" t="str">
            <v>The economic and fiscal impacts of special tax treatments in Value Added Tax (VAT) systems</v>
          </cell>
          <cell r="AF274" t="str">
            <v>CB</v>
          </cell>
          <cell r="AG274" t="str">
            <v>a1R1v00000AduMUEAZ</v>
          </cell>
          <cell r="AK274" t="str">
            <v>0031v0000202LSpAAM</v>
          </cell>
          <cell r="AL274" t="b">
            <v>0</v>
          </cell>
          <cell r="AM274" t="str">
            <v>State - State Capabilities</v>
          </cell>
          <cell r="AN274" t="str">
            <v>State Effectiveness</v>
          </cell>
          <cell r="AP274">
            <v>84295</v>
          </cell>
          <cell r="AQ274">
            <v>43190</v>
          </cell>
          <cell r="AS274" t="str">
            <v>Phase II</v>
          </cell>
          <cell r="AT274" t="str">
            <v>Public Finance and Taxation</v>
          </cell>
          <cell r="AU274" t="str">
            <v>State Effectiveness</v>
          </cell>
          <cell r="AV274" t="str">
            <v>Research Programme</v>
          </cell>
          <cell r="AW274" t="str">
            <v>Ongoing</v>
          </cell>
          <cell r="AY274" t="str">
            <v>Despite their prevalence, there is limited empirical evidence on the fiscal and economic effects of special tax treatments in VAT systems and policymakers have little guidance when evaluating their costs and benefits. The sparse evidence can be attributed to the difficulty in combining (i) the necessary policy variation to identify causal impacts and (ii) the necessary wealth of data to measure those impacts. We propose to help filling this gap by exploiting a unique setting (Rio de Janeiro, Brazil) that will allow us to overcome this difficulty and estimate the economic and fiscal impacts of various special tax treatments in a VAT system. We will have access not only to administrative tax and employment data on all formal firms, but also to detailed data on the universe of formal transactions between formal firms. As a result, we will be able to study the effects of, e.g., a substantial change in the VAT threshold on sales, value added, employment, and prices for directly affected firms as well as for competitors, suppliers and buyers (and thus on firms’ networks; de Paula and Scheinkman, 2010). 
Importantly, our setting features limited tax enforcement and numerous special tax treatments, and is thus relevant for many developing countries that face similar challenges and policy tradeoffs.</v>
          </cell>
          <cell r="AZ274">
            <v>42286</v>
          </cell>
          <cell r="BA274" t="str">
            <v>a1P1v000003d3GxEAI</v>
          </cell>
          <cell r="BB274">
            <v>18</v>
          </cell>
          <cell r="BC274" t="str">
            <v>a1V1v0000036QS9EAM</v>
          </cell>
          <cell r="BD274">
            <v>42655</v>
          </cell>
          <cell r="BH274" t="b">
            <v>0</v>
          </cell>
          <cell r="BJ274">
            <v>67599</v>
          </cell>
          <cell r="BM274" t="str">
            <v>Research Programme Award</v>
          </cell>
          <cell r="BN274" t="str">
            <v>0TO1v000000LVvbGAG</v>
          </cell>
          <cell r="BO274">
            <v>1</v>
          </cell>
          <cell r="BP274" t="str">
            <v>0051v0000054bXpAAI</v>
          </cell>
          <cell r="BQ274" t="str">
            <v>DFID - Research</v>
          </cell>
          <cell r="BR274" t="str">
            <v>0011v000020m1FXAAY</v>
          </cell>
          <cell r="BS274" t="str">
            <v>Research Programme</v>
          </cell>
          <cell r="BT274" t="str">
            <v>DFID - Research</v>
          </cell>
          <cell r="BU274" t="str">
            <v>Department for International Development</v>
          </cell>
          <cell r="BV274" t="str">
            <v>VXX</v>
          </cell>
        </row>
        <row r="275">
          <cell r="A275" t="str">
            <v>89338</v>
          </cell>
          <cell r="B275" t="str">
            <v>0050Y000002G2LXQA0</v>
          </cell>
          <cell r="C275" t="b">
            <v>0</v>
          </cell>
          <cell r="D275" t="str">
            <v>Infrastructure and Economic Growth: The Role of Airports</v>
          </cell>
          <cell r="E275">
            <v>43523.476412037038</v>
          </cell>
          <cell r="F275" t="str">
            <v>0050Y000002G2LXQA0</v>
          </cell>
          <cell r="G275">
            <v>43609.998472222222</v>
          </cell>
          <cell r="H275" t="str">
            <v>0050Y000002G2VOQA0</v>
          </cell>
          <cell r="I275">
            <v>43609.998472222222</v>
          </cell>
          <cell r="K275">
            <v>43584.39912037037</v>
          </cell>
          <cell r="L275">
            <v>43584.39912037037</v>
          </cell>
          <cell r="N275" t="str">
            <v>-VIND</v>
          </cell>
          <cell r="O275" t="str">
            <v>-89338</v>
          </cell>
          <cell r="S275" t="b">
            <v>0</v>
          </cell>
          <cell r="T275" t="str">
            <v>0031v0000202LoyAAE</v>
          </cell>
          <cell r="U275" t="str">
            <v>0031v0000202M1kAAE</v>
          </cell>
          <cell r="V275" t="str">
            <v>0031v0000202M1fAAE</v>
          </cell>
          <cell r="W275" t="str">
            <v>4</v>
          </cell>
          <cell r="X275" t="b">
            <v>0</v>
          </cell>
          <cell r="Y275" t="str">
            <v>0031v0000202M2pAAE</v>
          </cell>
          <cell r="AA275">
            <v>27049</v>
          </cell>
          <cell r="AB275">
            <v>43220</v>
          </cell>
          <cell r="AE275" t="str">
            <v>Infrastructure and Economic Growth: The Role of Airports</v>
          </cell>
          <cell r="AF275" t="str">
            <v>CB</v>
          </cell>
          <cell r="AG275" t="str">
            <v>a1R1v00000AduMUEAZ</v>
          </cell>
          <cell r="AK275" t="str">
            <v>0031v0000202LegAAE</v>
          </cell>
          <cell r="AL275" t="b">
            <v>0</v>
          </cell>
          <cell r="AM275" t="str">
            <v>Cities</v>
          </cell>
          <cell r="AN275" t="str">
            <v>Cities</v>
          </cell>
          <cell r="AP275">
            <v>27031.34</v>
          </cell>
          <cell r="AQ275">
            <v>43220</v>
          </cell>
          <cell r="AS275" t="str">
            <v>Phase II</v>
          </cell>
          <cell r="AT275" t="str">
            <v>Infrastructure,Transportation &amp; Service Provision</v>
          </cell>
          <cell r="AU275" t="str">
            <v>Cities</v>
          </cell>
          <cell r="AV275" t="str">
            <v>Research Programme</v>
          </cell>
          <cell r="AW275" t="str">
            <v>Ongoing</v>
          </cell>
          <cell r="AY275" t="str">
            <v>In this project, we hypothesize that the entry of airports reduces the costs of foreign lenders gaining information about and monitoring firms.  Therefore, we expect the entry of airports to reduce capital misallocation in the developing world. Since promoting more efficient capital allocation might stimulate economic growth and higher wages, understanding which policies promote a more efficient allocation is hugely important. More broadly, the presence of airports may increase economic growth through a variety of other mechanisms.  Airports may make it easier to transfer technological know-how, and they may reduce the costs of importing inputs and exporting products.  Therefore, in this project, we aim to first estimate how airports affect growth in India.  To our knowledge, these would be the first causal estimates of the effect of airports on economic growth.  Then, using rich firm data from India, which includes data on international borrowing, capital and labor use, and exporting, we will further investigate the different channels through which airports affect growth.</v>
          </cell>
          <cell r="AZ275">
            <v>42255</v>
          </cell>
          <cell r="BA275" t="str">
            <v>a1P1v000003d3HxEAI</v>
          </cell>
          <cell r="BB275">
            <v>28</v>
          </cell>
          <cell r="BC275" t="str">
            <v>a1V1v0000036QSAEA2</v>
          </cell>
          <cell r="BD275">
            <v>42370</v>
          </cell>
          <cell r="BH275" t="b">
            <v>0</v>
          </cell>
          <cell r="BJ275">
            <v>10740.22</v>
          </cell>
          <cell r="BM275" t="str">
            <v>Research Programme Award</v>
          </cell>
          <cell r="BN275" t="str">
            <v>0TO1v000000LVvcGAG</v>
          </cell>
          <cell r="BO275">
            <v>1</v>
          </cell>
          <cell r="BP275" t="str">
            <v>0051v0000054bXpAAI</v>
          </cell>
          <cell r="BQ275" t="str">
            <v>DFID - Research</v>
          </cell>
          <cell r="BR275" t="str">
            <v>0011v000020m1FXAAY</v>
          </cell>
          <cell r="BS275" t="str">
            <v>Research Programme</v>
          </cell>
          <cell r="BT275" t="str">
            <v>DFID - Research</v>
          </cell>
          <cell r="BU275" t="str">
            <v>Department for International Development</v>
          </cell>
          <cell r="BV275" t="str">
            <v>VXX</v>
          </cell>
        </row>
        <row r="276">
          <cell r="A276" t="str">
            <v>89400</v>
          </cell>
          <cell r="B276" t="str">
            <v>0050Y000002G2LXQA0</v>
          </cell>
          <cell r="C276" t="b">
            <v>0</v>
          </cell>
          <cell r="D276" t="str">
            <v>The Design of Anti-Poverty Transfers to the Ultra-Poor: Asset Transfers or Cash</v>
          </cell>
          <cell r="E276">
            <v>43523.476412037038</v>
          </cell>
          <cell r="F276" t="str">
            <v>0050Y000002G2LXQA0</v>
          </cell>
          <cell r="G276">
            <v>43609.998472222222</v>
          </cell>
          <cell r="H276" t="str">
            <v>0050Y000002G2VOQA0</v>
          </cell>
          <cell r="I276">
            <v>43609.998472222222</v>
          </cell>
          <cell r="N276" t="str">
            <v>-VPAK</v>
          </cell>
          <cell r="O276" t="str">
            <v>-89400</v>
          </cell>
          <cell r="S276" t="b">
            <v>0</v>
          </cell>
          <cell r="T276" t="str">
            <v>0031v0000202LogAAE</v>
          </cell>
          <cell r="U276" t="str">
            <v>0031v0000202M1kAAE</v>
          </cell>
          <cell r="V276" t="str">
            <v>0031v0000202M1fAAE</v>
          </cell>
          <cell r="W276" t="str">
            <v>5</v>
          </cell>
          <cell r="X276" t="b">
            <v>0</v>
          </cell>
          <cell r="Y276" t="str">
            <v>0031v0000202M2pAAE</v>
          </cell>
          <cell r="AA276">
            <v>165470</v>
          </cell>
          <cell r="AB276">
            <v>43069</v>
          </cell>
          <cell r="AE276" t="str">
            <v>The Design of Anti-Poverty Transfers to the Ultra-Poor: Asset Transfers or Cash Transfers?</v>
          </cell>
          <cell r="AF276" t="str">
            <v>CB</v>
          </cell>
          <cell r="AG276" t="str">
            <v>a1R1v00000AduMUEAZ</v>
          </cell>
          <cell r="AK276" t="str">
            <v>0031v0000202LV9AAM</v>
          </cell>
          <cell r="AL276" t="b">
            <v>0</v>
          </cell>
          <cell r="AM276" t="str">
            <v>State - State Capabilities</v>
          </cell>
          <cell r="AN276" t="str">
            <v>State Effectiveness</v>
          </cell>
          <cell r="AP276">
            <v>165470</v>
          </cell>
          <cell r="AQ276">
            <v>43069</v>
          </cell>
          <cell r="AS276" t="str">
            <v>Phase II</v>
          </cell>
          <cell r="AT276" t="str">
            <v>State Capabilities</v>
          </cell>
          <cell r="AU276" t="str">
            <v>State Effectiveness</v>
          </cell>
          <cell r="AV276" t="str">
            <v>Research Programme</v>
          </cell>
          <cell r="AW276" t="str">
            <v>Ongoing</v>
          </cell>
          <cell r="AY276" t="str">
            <v>Recent evidence suggests that the “Targeting the Ultrapoor” (TUP) program pioneered by BRAC in Bangladesh has proven very effective and portable across diverse low-income settings.
This project uses a large-scale randomized control trial to compare the classic TUP design to a modified design where beneficiaries have the choice of cash instead of an asset-skills bundle.
The aim of the current research proposal is to track household outcomes over the longer term.
As stakeholders in Pakistan and internationally have expressed, this evidence will play an important role in wider policy discussions taking place about how anti-poverty programs can be most efficiently designed.</v>
          </cell>
          <cell r="AZ276">
            <v>42565</v>
          </cell>
          <cell r="BA276" t="str">
            <v>a1P1v000003d3J5EAI</v>
          </cell>
          <cell r="BB276">
            <v>16</v>
          </cell>
          <cell r="BC276" t="str">
            <v>a1V1v0000036QSBEA2</v>
          </cell>
          <cell r="BD276">
            <v>42583</v>
          </cell>
          <cell r="BH276" t="b">
            <v>0</v>
          </cell>
          <cell r="BJ276">
            <v>165470</v>
          </cell>
          <cell r="BM276" t="str">
            <v>Research Programme Award</v>
          </cell>
          <cell r="BN276" t="str">
            <v>0TO1v000000LVvdGAG</v>
          </cell>
          <cell r="BO276">
            <v>1</v>
          </cell>
          <cell r="BP276" t="str">
            <v>0051v0000054bXpAAI</v>
          </cell>
          <cell r="BQ276" t="str">
            <v>DFID - Research</v>
          </cell>
          <cell r="BR276" t="str">
            <v>0011v000020m1FXAAY</v>
          </cell>
          <cell r="BS276" t="str">
            <v>Research Programme</v>
          </cell>
          <cell r="BT276" t="str">
            <v>DFID - Research</v>
          </cell>
          <cell r="BU276" t="str">
            <v>Department for International Development</v>
          </cell>
          <cell r="BV276" t="str">
            <v>VXX</v>
          </cell>
        </row>
        <row r="277">
          <cell r="A277" t="str">
            <v>89401</v>
          </cell>
          <cell r="B277" t="str">
            <v>0050Y000002G2LXQA0</v>
          </cell>
          <cell r="C277" t="b">
            <v>0</v>
          </cell>
          <cell r="D277" t="str">
            <v>Government Mobile Salary Payments in Afghanistan - Project Expansion</v>
          </cell>
          <cell r="E277">
            <v>43523.476412037038</v>
          </cell>
          <cell r="F277" t="str">
            <v>0050Y000002G2LXQA0</v>
          </cell>
          <cell r="G277">
            <v>43609.998472222222</v>
          </cell>
          <cell r="H277" t="str">
            <v>0050Y000002G2VOQA0</v>
          </cell>
          <cell r="I277">
            <v>43609.998472222222</v>
          </cell>
          <cell r="N277" t="str">
            <v>-VAFG</v>
          </cell>
          <cell r="O277" t="str">
            <v>-89401</v>
          </cell>
          <cell r="S277" t="b">
            <v>0</v>
          </cell>
          <cell r="U277" t="str">
            <v>0031v0000202M1kAAE</v>
          </cell>
          <cell r="V277" t="str">
            <v>0031v0000202M1fAAE</v>
          </cell>
          <cell r="W277" t="str">
            <v>5</v>
          </cell>
          <cell r="X277" t="b">
            <v>0</v>
          </cell>
          <cell r="Y277" t="str">
            <v>0031v0000202M2pAAE</v>
          </cell>
          <cell r="AA277">
            <v>71032.5</v>
          </cell>
          <cell r="AB277">
            <v>43343</v>
          </cell>
          <cell r="AE277" t="str">
            <v>Government Mobile Salary Payments in Afghanistan - Project Expansion</v>
          </cell>
          <cell r="AF277" t="str">
            <v>CB</v>
          </cell>
          <cell r="AG277" t="str">
            <v>a1R1v00000AduMUEAZ</v>
          </cell>
          <cell r="AK277" t="str">
            <v>0031v0000202LYVAA2</v>
          </cell>
          <cell r="AL277" t="b">
            <v>0</v>
          </cell>
          <cell r="AM277" t="str">
            <v>State - State Capabilities</v>
          </cell>
          <cell r="AN277" t="str">
            <v>State Effectiveness</v>
          </cell>
          <cell r="AP277">
            <v>71030.61</v>
          </cell>
          <cell r="AQ277">
            <v>43343</v>
          </cell>
          <cell r="AS277" t="str">
            <v>Phase II</v>
          </cell>
          <cell r="AT277" t="str">
            <v>State Capabilities</v>
          </cell>
          <cell r="AU277" t="str">
            <v>State Effectiveness</v>
          </cell>
          <cell r="AV277" t="str">
            <v>Research Programme</v>
          </cell>
          <cell r="AW277" t="str">
            <v>Ongoing</v>
          </cell>
          <cell r="AY277" t="str">
            <v>One issue undermining state effectiveness in Afghanistan is frequent delays and shortfalls in government salaries. These salaries are irregular and sometimes incomplete because of the absence of a reliable accounting mechanism, a complicated disbursement process, and their provision in cash. The consequence for public service is low morale, high turnover, waste and leakage, and a lack of accountability – all factors contributing to low-quality public services. Despite significant challenges in Afghanistan, mobile phones are pervasive, with over 20 million people (about two thirds of the population) using mobile phones (Khitab 2014). As a result, mobile-phone based technologies, and in particular mobile money, offer opportunities for new types of policy action. Paying government salaries using mobile money could reduce a number of the frictions affecting the current salary disbursement system while providing an instantaneous, independent, and auditable record of payment transactions. The researchers submitting this proposal have an opportunity to study the effect of mobile salary payments in Afghanistan&amp;#39;s Ministry of Labor, Social Affairs, and Martyrs and Disabled (MoLSAMD), the first ministry in Afghanistan (and, to our knowledge, in the world) to transition to a mobile salary payment system. Further, there are strong indications that Afghanistan&amp;#39;s Ministry of the Interior (MOI) will also transition to mobile salaries, presenting the opportunity for a parallel evaluation. Given that the MOI is slated to receive approximately $880 million from international donors before the end of 2016 to pay police and military salaries, this study has the potential to impact pressing policy concerns as well as provide critical support for the implementation of mobile salary payments government-wide. This study will also contribute to the rapidly expanding academic literature exploring how technology can be used to improve the performance of civil servants in developing countries.</v>
          </cell>
          <cell r="AZ277">
            <v>42565</v>
          </cell>
          <cell r="BA277" t="str">
            <v>a1P1v000003d3KPEAY</v>
          </cell>
          <cell r="BB277">
            <v>24</v>
          </cell>
          <cell r="BC277" t="str">
            <v>a1V1v0000036QSCEA2</v>
          </cell>
          <cell r="BD277">
            <v>42614</v>
          </cell>
          <cell r="BH277" t="b">
            <v>0</v>
          </cell>
          <cell r="BJ277">
            <v>56826</v>
          </cell>
          <cell r="BM277" t="str">
            <v>Research Programme Award</v>
          </cell>
          <cell r="BN277" t="str">
            <v>0TO1v000000LVveGAG</v>
          </cell>
          <cell r="BO277">
            <v>1</v>
          </cell>
          <cell r="BP277" t="str">
            <v>0051v0000054bXpAAI</v>
          </cell>
          <cell r="BQ277" t="str">
            <v>DFID - Research</v>
          </cell>
          <cell r="BR277" t="str">
            <v>0011v000020m1FXAAY</v>
          </cell>
          <cell r="BS277" t="str">
            <v>Research Programme</v>
          </cell>
          <cell r="BT277" t="str">
            <v>DFID - Research</v>
          </cell>
          <cell r="BU277" t="str">
            <v>Department for International Development</v>
          </cell>
          <cell r="BV277" t="str">
            <v>VXX</v>
          </cell>
        </row>
        <row r="278">
          <cell r="A278" t="str">
            <v>89403</v>
          </cell>
          <cell r="B278" t="str">
            <v>0050Y000002G2LXQA0</v>
          </cell>
          <cell r="C278" t="b">
            <v>0</v>
          </cell>
          <cell r="D278" t="str">
            <v>Tourism and Terrorism: Evidence from North Africa</v>
          </cell>
          <cell r="E278">
            <v>43523.476412037038</v>
          </cell>
          <cell r="F278" t="str">
            <v>0050Y000002G2LXQA0</v>
          </cell>
          <cell r="G278">
            <v>43609.998472222222</v>
          </cell>
          <cell r="H278" t="str">
            <v>0050Y000002G2VOQA0</v>
          </cell>
          <cell r="I278">
            <v>43609.998472222222</v>
          </cell>
          <cell r="K278">
            <v>43550.623263888891</v>
          </cell>
          <cell r="L278">
            <v>43550.623263888891</v>
          </cell>
          <cell r="N278" t="str">
            <v>-VXXX</v>
          </cell>
          <cell r="O278" t="str">
            <v>-89403</v>
          </cell>
          <cell r="S278" t="b">
            <v>0</v>
          </cell>
          <cell r="U278" t="str">
            <v>0031v0000202M1kAAE</v>
          </cell>
          <cell r="V278" t="str">
            <v>0031v0000202M1fAAE</v>
          </cell>
          <cell r="W278" t="str">
            <v>5</v>
          </cell>
          <cell r="X278" t="b">
            <v>0</v>
          </cell>
          <cell r="Y278" t="str">
            <v>0031v0000202M2pAAE</v>
          </cell>
          <cell r="AA278">
            <v>43884</v>
          </cell>
          <cell r="AB278">
            <v>43616</v>
          </cell>
          <cell r="AE278" t="str">
            <v>Tourism and Terrorism: Evidence from North Africa</v>
          </cell>
          <cell r="AF278" t="str">
            <v>CB</v>
          </cell>
          <cell r="AG278" t="str">
            <v>a1R1v00000AduMUEAZ</v>
          </cell>
          <cell r="AK278" t="str">
            <v>0031v0000202LUPAA2</v>
          </cell>
          <cell r="AL278" t="b">
            <v>1</v>
          </cell>
          <cell r="AM278" t="str">
            <v>State - State Capabilities</v>
          </cell>
          <cell r="AN278" t="str">
            <v>State Effectiveness</v>
          </cell>
          <cell r="AP278">
            <v>43884</v>
          </cell>
          <cell r="AQ278">
            <v>43251</v>
          </cell>
          <cell r="AS278" t="str">
            <v>Phase II</v>
          </cell>
          <cell r="AT278" t="str">
            <v>Other</v>
          </cell>
          <cell r="AU278" t="str">
            <v>State Effectiveness</v>
          </cell>
          <cell r="AV278" t="str">
            <v>Research Programme</v>
          </cell>
          <cell r="AW278" t="str">
            <v>Ongoing</v>
          </cell>
          <cell r="AY278" t="str">
            <v>In this project we study the mechanism by which violence affects economic activity at the local level. For this purpose we study how recent events of terrorism and rioting affected tourism in two Arab Spring countries, Egypt and Tunisia.
The first aim of this project is understand to what extent violence risk affects tourism locally, how far this effect spreads and how persistent it is across time.
The second aim is to distinguish responses to risk, generated by a predictable pattern of violence across time and space, from responses to uncertainty which is generated from violence with an unknown distribution.
The third aim is to analyze the media as a conduit of risk perceptions. News stories play an important role in shaping how risks are perceived.
The analysis of all three channels should help governments and aid agencies to understand the role played by security in economic development.</v>
          </cell>
          <cell r="AZ278">
            <v>42565</v>
          </cell>
          <cell r="BA278" t="str">
            <v>a1P1v000003d3J3EAI</v>
          </cell>
          <cell r="BB278">
            <v>34</v>
          </cell>
          <cell r="BC278" t="str">
            <v>a1V1v0000036QSDEA2</v>
          </cell>
          <cell r="BD278">
            <v>42583</v>
          </cell>
          <cell r="BH278" t="b">
            <v>0</v>
          </cell>
          <cell r="BJ278">
            <v>35108</v>
          </cell>
          <cell r="BM278" t="str">
            <v>Research Programme Award</v>
          </cell>
          <cell r="BN278" t="str">
            <v>0TO1v000000LVvfGAG</v>
          </cell>
          <cell r="BO278">
            <v>1</v>
          </cell>
          <cell r="BP278" t="str">
            <v>0051v0000054bXpAAI</v>
          </cell>
          <cell r="BQ278" t="str">
            <v>DFID - Research</v>
          </cell>
          <cell r="BR278" t="str">
            <v>0011v000020m1FXAAY</v>
          </cell>
          <cell r="BS278" t="str">
            <v>Research Programme</v>
          </cell>
          <cell r="BT278" t="str">
            <v>DFID - Research</v>
          </cell>
          <cell r="BU278" t="str">
            <v>Department for International Development</v>
          </cell>
          <cell r="BV278" t="str">
            <v>VXX</v>
          </cell>
        </row>
        <row r="279">
          <cell r="A279" t="str">
            <v>89404</v>
          </cell>
          <cell r="B279" t="str">
            <v>0050Y000002G2LXQA0</v>
          </cell>
          <cell r="C279" t="b">
            <v>0</v>
          </cell>
          <cell r="D279" t="str">
            <v>Spillovers from Special Economic Zones: Micro-Evidence from the Myanmar</v>
          </cell>
          <cell r="E279">
            <v>43523.476412037038</v>
          </cell>
          <cell r="F279" t="str">
            <v>0050Y000002G2LXQA0</v>
          </cell>
          <cell r="G279">
            <v>43609.998472222222</v>
          </cell>
          <cell r="H279" t="str">
            <v>0050Y000002G2VOQA0</v>
          </cell>
          <cell r="I279">
            <v>43609.998472222222</v>
          </cell>
          <cell r="K279">
            <v>43584.399351851855</v>
          </cell>
          <cell r="L279">
            <v>43584.399351851855</v>
          </cell>
          <cell r="N279" t="str">
            <v>-VMMR</v>
          </cell>
          <cell r="O279" t="str">
            <v>-89404</v>
          </cell>
          <cell r="S279" t="b">
            <v>0</v>
          </cell>
          <cell r="T279" t="str">
            <v>0031v0000202LypAAE</v>
          </cell>
          <cell r="U279" t="str">
            <v>0031v0000202M1kAAE</v>
          </cell>
          <cell r="V279" t="str">
            <v>0031v0000202M1fAAE</v>
          </cell>
          <cell r="W279" t="str">
            <v>5</v>
          </cell>
          <cell r="X279" t="b">
            <v>0</v>
          </cell>
          <cell r="Y279" t="str">
            <v>0031v0000202M2pAAE</v>
          </cell>
          <cell r="AA279">
            <v>168721</v>
          </cell>
          <cell r="AB279">
            <v>43373</v>
          </cell>
          <cell r="AE279" t="str">
            <v>Spillovers from Special Economic Zones: Micro-Evidence from the Myanmar</v>
          </cell>
          <cell r="AF279" t="str">
            <v>CB</v>
          </cell>
          <cell r="AG279" t="str">
            <v>a1R1v00000AduMUEAZ</v>
          </cell>
          <cell r="AK279" t="str">
            <v>0031v0000202LKKAA2</v>
          </cell>
          <cell r="AL279" t="b">
            <v>0</v>
          </cell>
          <cell r="AM279" t="str">
            <v>Firms - Firm Capabilities</v>
          </cell>
          <cell r="AN279" t="str">
            <v>Firm Capabilities</v>
          </cell>
          <cell r="AP279">
            <v>168721</v>
          </cell>
          <cell r="AQ279">
            <v>43373</v>
          </cell>
          <cell r="AS279" t="str">
            <v>Phase II</v>
          </cell>
          <cell r="AT279" t="str">
            <v>Large Firms and Industrialisation</v>
          </cell>
          <cell r="AU279" t="str">
            <v>Firm Capabilities</v>
          </cell>
          <cell r="AV279" t="str">
            <v>Research Programme</v>
          </cell>
          <cell r="AW279" t="str">
            <v>Ongoing</v>
          </cell>
          <cell r="AY279" t="str">
            <v>This project proposes a novel approach to the evaluation of SEZs. We propose to use a combination of detailed survey and administrative data to identify the extent, channels and constraints to spillovers between firms inside the zone and the rest of the economy outside the zone. The project builds on the unique chance to analyze the creation and evolution of a SEZ over time. The setting is the Thilawa SEZ, which is located 30 kilometers south of Yangon, Myanmar. It is the country’s first SEZ and currently has two firms in operations. An additional 50 firms are planned to commence operations by the end of 2016 and about 100 more firms are expected to start operations by 2018.</v>
          </cell>
          <cell r="AZ279">
            <v>42565</v>
          </cell>
          <cell r="BA279" t="str">
            <v>a1P1v000003d3InEAI</v>
          </cell>
          <cell r="BB279">
            <v>24</v>
          </cell>
          <cell r="BC279" t="str">
            <v>a1V1v0000036QSEEA2</v>
          </cell>
          <cell r="BD279">
            <v>42644</v>
          </cell>
          <cell r="BH279" t="b">
            <v>0</v>
          </cell>
          <cell r="BJ279">
            <v>134977</v>
          </cell>
          <cell r="BM279" t="str">
            <v>Research Programme Award</v>
          </cell>
          <cell r="BN279" t="str">
            <v>0TO1v000000LVvgGAG</v>
          </cell>
          <cell r="BO279">
            <v>1</v>
          </cell>
          <cell r="BP279" t="str">
            <v>0051v0000054bXpAAI</v>
          </cell>
          <cell r="BQ279" t="str">
            <v>DFID - Research</v>
          </cell>
          <cell r="BR279" t="str">
            <v>0011v000020m1FXAAY</v>
          </cell>
          <cell r="BS279" t="str">
            <v>Research Programme</v>
          </cell>
          <cell r="BT279" t="str">
            <v>DFID - Research</v>
          </cell>
          <cell r="BU279" t="str">
            <v>Department for International Development</v>
          </cell>
          <cell r="BV279" t="str">
            <v>VXX</v>
          </cell>
        </row>
        <row r="280">
          <cell r="A280" t="str">
            <v>89405</v>
          </cell>
          <cell r="B280" t="str">
            <v>0050Y000002G2LXQA0</v>
          </cell>
          <cell r="C280" t="b">
            <v>0</v>
          </cell>
          <cell r="D280" t="str">
            <v>The Private Sector Response to Government Audits</v>
          </cell>
          <cell r="E280">
            <v>43523.476412037038</v>
          </cell>
          <cell r="F280" t="str">
            <v>0050Y000002G2LXQA0</v>
          </cell>
          <cell r="G280">
            <v>43609.998472222222</v>
          </cell>
          <cell r="H280" t="str">
            <v>0050Y000002G2VOQA0</v>
          </cell>
          <cell r="I280">
            <v>43609.998472222222</v>
          </cell>
          <cell r="N280" t="str">
            <v>-VUGA</v>
          </cell>
          <cell r="O280" t="str">
            <v>-89405</v>
          </cell>
          <cell r="S280" t="b">
            <v>0</v>
          </cell>
          <cell r="T280" t="str">
            <v>0031v0000202LfIAAU</v>
          </cell>
          <cell r="U280" t="str">
            <v>0031v0000202M1kAAE</v>
          </cell>
          <cell r="V280" t="str">
            <v>0031v0000202M1fAAE</v>
          </cell>
          <cell r="W280" t="str">
            <v>5</v>
          </cell>
          <cell r="X280" t="b">
            <v>0</v>
          </cell>
          <cell r="Y280" t="str">
            <v>0031v0000202M2pAAE</v>
          </cell>
          <cell r="AA280">
            <v>98427</v>
          </cell>
          <cell r="AB280">
            <v>43131</v>
          </cell>
          <cell r="AE280" t="str">
            <v>The Private Sector Response to Government Audits</v>
          </cell>
          <cell r="AF280" t="str">
            <v>CB</v>
          </cell>
          <cell r="AG280" t="str">
            <v>a1R1v00000AduMUEAZ</v>
          </cell>
          <cell r="AK280" t="str">
            <v>0031v0000202Lf8AAE</v>
          </cell>
          <cell r="AL280" t="b">
            <v>0</v>
          </cell>
          <cell r="AM280" t="str">
            <v>Firms - Firm Capabilities</v>
          </cell>
          <cell r="AN280" t="str">
            <v>Firm Capabilities</v>
          </cell>
          <cell r="AP280">
            <v>98428.5</v>
          </cell>
          <cell r="AQ280">
            <v>43131</v>
          </cell>
          <cell r="AS280" t="str">
            <v>Phase II</v>
          </cell>
          <cell r="AT280" t="str">
            <v>Large Firms and Industrialisation</v>
          </cell>
          <cell r="AU280" t="str">
            <v>Firm Capabilities</v>
          </cell>
          <cell r="AV280" t="str">
            <v>Research Programme</v>
          </cell>
          <cell r="AW280" t="str">
            <v>Ongoing</v>
          </cell>
          <cell r="AY280" t="str">
            <v>Focusing precisely on the construction sector, this research project aims to study the potential frictions to the effectiveness of transparency and enforcement initiatives undertaken by the government. In particular, it seeks to understand whether and how the revelation of information about firms’ levels of corruption and quality directly affect their relationships with other firms in their supply chain, as well as government and banks, and whether this in turn has real economic impacts. Building on a recent major data collection effort, the empirical analysis involves two steps. In a first step, the researchers will investigate whether the current audit program conducted by PPDA has an impact on firms’ transactions and volume of business, as reported in the tax data from the Uganda Revenue Authority (URA) in the period 2010 to 2015. In a second step, they propose a randomized controlled trial based on an information intervention, which represents the key part of the project. Indeed, particularly in developing countries, suggestive evidence indicates that private agents with limited direct access to information often overlook audits and similar transparency initiatives.</v>
          </cell>
          <cell r="AZ280">
            <v>42565</v>
          </cell>
          <cell r="BA280" t="str">
            <v>a1P1v000003d3K7EAI</v>
          </cell>
          <cell r="BB280">
            <v>12</v>
          </cell>
          <cell r="BC280" t="str">
            <v>a1V1v0000036QSFEA2</v>
          </cell>
          <cell r="BD280">
            <v>42767</v>
          </cell>
          <cell r="BF280" t="str">
            <v>Public Finance and Taxation</v>
          </cell>
          <cell r="BG280" t="str">
            <v>State Effectiveness</v>
          </cell>
          <cell r="BH280" t="b">
            <v>0</v>
          </cell>
          <cell r="BJ280">
            <v>68898</v>
          </cell>
          <cell r="BM280" t="str">
            <v>Research Programme Award</v>
          </cell>
          <cell r="BN280" t="str">
            <v>0TO1v000000LVvhGAG</v>
          </cell>
          <cell r="BO280">
            <v>1</v>
          </cell>
          <cell r="BP280" t="str">
            <v>0051v0000054bXpAAI</v>
          </cell>
          <cell r="BQ280" t="str">
            <v>DFID - Research</v>
          </cell>
          <cell r="BR280" t="str">
            <v>0011v000020m1FXAAY</v>
          </cell>
          <cell r="BS280" t="str">
            <v>Research Programme</v>
          </cell>
          <cell r="BT280" t="str">
            <v>DFID - Research</v>
          </cell>
          <cell r="BU280" t="str">
            <v>Department for International Development</v>
          </cell>
          <cell r="BV280" t="str">
            <v>VXX</v>
          </cell>
        </row>
        <row r="281">
          <cell r="A281" t="str">
            <v>89408</v>
          </cell>
          <cell r="B281" t="str">
            <v>0050Y000002G2LXQA0</v>
          </cell>
          <cell r="C281" t="b">
            <v>0</v>
          </cell>
          <cell r="D281" t="str">
            <v>Estimating the Returns to Human Capital in the Cities of Developing Countries</v>
          </cell>
          <cell r="E281">
            <v>43523.476412037038</v>
          </cell>
          <cell r="F281" t="str">
            <v>0050Y000002G2LXQA0</v>
          </cell>
          <cell r="G281">
            <v>43609.998472222222</v>
          </cell>
          <cell r="H281" t="str">
            <v>0050Y000002G2VOQA0</v>
          </cell>
          <cell r="I281">
            <v>43609.998472222222</v>
          </cell>
          <cell r="N281" t="str">
            <v>-VXXX</v>
          </cell>
          <cell r="O281" t="str">
            <v>-89408</v>
          </cell>
          <cell r="S281" t="b">
            <v>0</v>
          </cell>
          <cell r="U281" t="str">
            <v>0031v0000202M1kAAE</v>
          </cell>
          <cell r="V281" t="str">
            <v>0031v0000202M1fAAE</v>
          </cell>
          <cell r="W281" t="str">
            <v>5</v>
          </cell>
          <cell r="X281" t="b">
            <v>0</v>
          </cell>
          <cell r="Y281" t="str">
            <v>0031v0000202M2pAAE</v>
          </cell>
          <cell r="AA281">
            <v>14665</v>
          </cell>
          <cell r="AB281">
            <v>43434</v>
          </cell>
          <cell r="AE281" t="str">
            <v>Estimating the Returns to Human Capital in the Cities of Developing Countries</v>
          </cell>
          <cell r="AF281" t="str">
            <v>CB</v>
          </cell>
          <cell r="AG281" t="str">
            <v>a1R1v00000AduMUEAZ</v>
          </cell>
          <cell r="AK281" t="str">
            <v>0031v0000202LioAAE</v>
          </cell>
          <cell r="AL281" t="b">
            <v>1</v>
          </cell>
          <cell r="AM281" t="str">
            <v>Cities</v>
          </cell>
          <cell r="AN281" t="str">
            <v>Cities</v>
          </cell>
          <cell r="AP281">
            <v>14665.35</v>
          </cell>
          <cell r="AQ281">
            <v>43434</v>
          </cell>
          <cell r="AS281" t="str">
            <v>Phase II</v>
          </cell>
          <cell r="AT281" t="str">
            <v>Agglomeration</v>
          </cell>
          <cell r="AU281" t="str">
            <v>Cities</v>
          </cell>
          <cell r="AV281" t="str">
            <v>Research Programme</v>
          </cell>
          <cell r="AW281" t="str">
            <v>Ongoing</v>
          </cell>
          <cell r="AY281" t="str">
            <v>To examine the relationship between returns to human capital, urbanization, and growth, the researchers use household survey and population census microdata to estimate the wage profiles for: (i) the urban areas of various groups of countries; (ii) the rural areas of the same countries; and (iii) the largest city and the secondary cities of the same countries. Comparing the wage profiles of urban and rural areas, as well as between major cities and secondary cities, allows to determine whether reallocating people across locations could increase income. The researchers use simple development account methods to discuss the contribution of urban-specific human capital to the variation in cross-country income differences. K.S. updated 10/08/2017</v>
          </cell>
          <cell r="AZ281">
            <v>42565</v>
          </cell>
          <cell r="BA281" t="str">
            <v>a1P1v000003d3J3EAI</v>
          </cell>
          <cell r="BB281">
            <v>26</v>
          </cell>
          <cell r="BC281" t="str">
            <v>a1V1v0000036QSGEA2</v>
          </cell>
          <cell r="BD281">
            <v>42628</v>
          </cell>
          <cell r="BH281" t="b">
            <v>0</v>
          </cell>
          <cell r="BJ281">
            <v>14479.02</v>
          </cell>
          <cell r="BM281" t="str">
            <v>Research Programme Award</v>
          </cell>
          <cell r="BN281" t="str">
            <v>0TO1v000000LVviGAG</v>
          </cell>
          <cell r="BO281">
            <v>1</v>
          </cell>
          <cell r="BP281" t="str">
            <v>0051v0000054bXpAAI</v>
          </cell>
          <cell r="BQ281" t="str">
            <v>DFID - Research</v>
          </cell>
          <cell r="BR281" t="str">
            <v>0011v000020m1FXAAY</v>
          </cell>
          <cell r="BS281" t="str">
            <v>Research Programme</v>
          </cell>
          <cell r="BT281" t="str">
            <v>DFID - Research</v>
          </cell>
          <cell r="BU281" t="str">
            <v>Department for International Development</v>
          </cell>
          <cell r="BV281" t="str">
            <v>VXX</v>
          </cell>
        </row>
        <row r="282">
          <cell r="A282" t="str">
            <v>89409</v>
          </cell>
          <cell r="B282" t="str">
            <v>0050Y000002G2LXQA0</v>
          </cell>
          <cell r="C282" t="b">
            <v>0</v>
          </cell>
          <cell r="D282" t="str">
            <v>Transport and Urban Labor Market Integration</v>
          </cell>
          <cell r="E282">
            <v>43523.476412037038</v>
          </cell>
          <cell r="F282" t="str">
            <v>0050Y000002G2LXQA0</v>
          </cell>
          <cell r="G282">
            <v>43609.998472222222</v>
          </cell>
          <cell r="H282" t="str">
            <v>0050Y000002G2VOQA0</v>
          </cell>
          <cell r="I282">
            <v>43609.998472222222</v>
          </cell>
          <cell r="N282" t="str">
            <v>-VPAK</v>
          </cell>
          <cell r="O282" t="str">
            <v>-89409</v>
          </cell>
          <cell r="S282" t="b">
            <v>0</v>
          </cell>
          <cell r="T282" t="str">
            <v>0031v0000202LUqAAM</v>
          </cell>
          <cell r="U282" t="str">
            <v>0031v0000202M1kAAE</v>
          </cell>
          <cell r="V282" t="str">
            <v>0031v0000202M1fAAE</v>
          </cell>
          <cell r="W282" t="str">
            <v>5</v>
          </cell>
          <cell r="X282" t="b">
            <v>0</v>
          </cell>
          <cell r="Y282" t="str">
            <v>0031v0000202M2pAAE</v>
          </cell>
          <cell r="AA282">
            <v>50025</v>
          </cell>
          <cell r="AB282">
            <v>43646</v>
          </cell>
          <cell r="AE282" t="str">
            <v>Transport and Urban Labor Market Integration: Evidence on Firms from A Randomized Control Trial</v>
          </cell>
          <cell r="AF282" t="str">
            <v>CB</v>
          </cell>
          <cell r="AG282" t="str">
            <v>a1R1v00000AduMUEAZ</v>
          </cell>
          <cell r="AK282" t="str">
            <v>0031v0000202LtRAAU</v>
          </cell>
          <cell r="AL282" t="b">
            <v>0</v>
          </cell>
          <cell r="AM282" t="str">
            <v>Cities</v>
          </cell>
          <cell r="AN282" t="str">
            <v>Cities</v>
          </cell>
          <cell r="AP282">
            <v>50025</v>
          </cell>
          <cell r="AQ282">
            <v>43465</v>
          </cell>
          <cell r="AS282" t="str">
            <v>Phase II</v>
          </cell>
          <cell r="AT282" t="str">
            <v>Infrastructure,Transportation &amp; Service Provision</v>
          </cell>
          <cell r="AU282" t="str">
            <v>Cities</v>
          </cell>
          <cell r="AV282" t="str">
            <v>Research Programme</v>
          </cell>
          <cell r="AW282" t="str">
            <v>Ongoing</v>
          </cell>
          <cell r="AY282" t="str">
            <v>The proposed project builds on an existing IGC-supported Randomized Control Trial (RCT) in Lahore, Pakistan (89300), which tests the overall impact of transport to work on men, women, and the differential impact for women of women&amp;#39;s-only transport. The RCT experimentally varies transport routes, and includes a household survey which will be used to study the labor supply side.  This proposal will add a new component to the RCT, exploiting the randomization of employment areas into treatment arms.  The new component allows for surveys of employers in these areas at baseline and endline.</v>
          </cell>
          <cell r="AZ282">
            <v>42565</v>
          </cell>
          <cell r="BA282" t="str">
            <v>a1P1v000003d3J5EAI</v>
          </cell>
          <cell r="BB282">
            <v>35</v>
          </cell>
          <cell r="BC282" t="str">
            <v>a1V1v0000036QSHEA2</v>
          </cell>
          <cell r="BD282">
            <v>42583</v>
          </cell>
          <cell r="BH282" t="b">
            <v>0</v>
          </cell>
          <cell r="BJ282">
            <v>35018</v>
          </cell>
          <cell r="BM282" t="str">
            <v>Research Programme Award</v>
          </cell>
          <cell r="BN282" t="str">
            <v>0TO1v000000LVvjGAG</v>
          </cell>
          <cell r="BO282">
            <v>1</v>
          </cell>
          <cell r="BP282" t="str">
            <v>0051v0000054bXpAAI</v>
          </cell>
          <cell r="BQ282" t="str">
            <v>DFID - Research</v>
          </cell>
          <cell r="BR282" t="str">
            <v>0011v000020m1FXAAY</v>
          </cell>
          <cell r="BS282" t="str">
            <v>Research Programme</v>
          </cell>
          <cell r="BT282" t="str">
            <v>DFID - Research</v>
          </cell>
          <cell r="BU282" t="str">
            <v>Department for International Development</v>
          </cell>
          <cell r="BV282" t="str">
            <v>VXX</v>
          </cell>
        </row>
        <row r="283">
          <cell r="A283" t="str">
            <v>89411</v>
          </cell>
          <cell r="B283" t="str">
            <v>0050Y000002G2LXQA0</v>
          </cell>
          <cell r="C283" t="b">
            <v>0</v>
          </cell>
          <cell r="D283" t="str">
            <v>Production Responses and Tax Evasion with Limited State Capacity</v>
          </cell>
          <cell r="E283">
            <v>43523.476412037038</v>
          </cell>
          <cell r="F283" t="str">
            <v>0050Y000002G2LXQA0</v>
          </cell>
          <cell r="G283">
            <v>43609.998472222222</v>
          </cell>
          <cell r="H283" t="str">
            <v>0050Y000002G2VOQA0</v>
          </cell>
          <cell r="I283">
            <v>43609.998472222222</v>
          </cell>
          <cell r="K283">
            <v>43527.703379629631</v>
          </cell>
          <cell r="L283">
            <v>43527.703379629631</v>
          </cell>
          <cell r="N283" t="str">
            <v>-VIND</v>
          </cell>
          <cell r="O283" t="str">
            <v>-89411</v>
          </cell>
          <cell r="S283" t="b">
            <v>0</v>
          </cell>
          <cell r="T283" t="str">
            <v>0031v0000202LoyAAE</v>
          </cell>
          <cell r="U283" t="str">
            <v>0031v0000202M1kAAE</v>
          </cell>
          <cell r="V283" t="str">
            <v>0031v0000202M1fAAE</v>
          </cell>
          <cell r="W283" t="str">
            <v>5</v>
          </cell>
          <cell r="X283" t="b">
            <v>0</v>
          </cell>
          <cell r="Y283" t="str">
            <v>0031v0000202M2pAAE</v>
          </cell>
          <cell r="AA283">
            <v>34450.5</v>
          </cell>
          <cell r="AB283">
            <v>43434</v>
          </cell>
          <cell r="AE283" t="str">
            <v>Production Responses and Tax Evasion with Limited State Capacity - Evidence from Major Reform in India</v>
          </cell>
          <cell r="AF283" t="str">
            <v>CB</v>
          </cell>
          <cell r="AG283" t="str">
            <v>a1R1v00000AduMUEAZ</v>
          </cell>
          <cell r="AK283" t="str">
            <v>0031v0000202LUTAA2</v>
          </cell>
          <cell r="AL283" t="b">
            <v>0</v>
          </cell>
          <cell r="AM283" t="str">
            <v>State - State Capabilities</v>
          </cell>
          <cell r="AN283" t="str">
            <v>State Effectiveness</v>
          </cell>
          <cell r="AP283">
            <v>34350.49</v>
          </cell>
          <cell r="AQ283">
            <v>43434</v>
          </cell>
          <cell r="AS283" t="str">
            <v>Phase II</v>
          </cell>
          <cell r="AT283" t="str">
            <v>Public Finance and Taxation</v>
          </cell>
          <cell r="AU283" t="str">
            <v>State Effectiveness</v>
          </cell>
          <cell r="AV283" t="str">
            <v>Research Programme</v>
          </cell>
          <cell r="AW283" t="str">
            <v>Ongoing</v>
          </cell>
          <cell r="AY283" t="str">
            <v>Motivation
• Historically, India’s highly decentralized system of indirect taxation has led to production inefficiencies because it relied on a retail sales tax that resulted in substantial cascading (double taxation).  During the 2000s, states replaced this archaic retail sales tax system with Value Added Taxes (VAT) with state-specific rate schedules, exemptions for firms, and tax base.   
• We ask: What is the effect of switching from a retail sales tax to a VAT in a country with limited tax capacity and a large informal economy? 
• There are no studies on the adoption of a VAT in developing countries. The prior literature on VAT adoption or rate increases (Cashin and Unayama 2015; Cashin 2015) and VAT compliance (Liu and Lockwood 2015) has focused on developed countries, and more generally there is limited evidence on the effect of taxation in developing countries. 
Policy Relevance:
• Although the VAT eliminates the double taxation of inputs of the retail sales system, which enhances growth, it may increase the number of firms in the informal sector. This makes understanding the impacts of VAT adoption highly relevant for public policy in Indian states.
• The Goods and Service Tax (GST) Bill proposes a centralized VAT to be adopted by June 2016, which would operate in addition to current state-level VATs. Continued opposition to this law persists from many states. Empirical evidence on the production and evasion responses to the state-level VAT reforms could help policymakers better structure the centralized GST.  
• In addition to interest from policymakers, the project has important implications for Indian citizens who may benefit from lower prices as a result of production efficiency gains.</v>
          </cell>
          <cell r="AZ283">
            <v>42565</v>
          </cell>
          <cell r="BA283" t="str">
            <v>a1P1v000003d3HxEAI</v>
          </cell>
          <cell r="BB283">
            <v>27</v>
          </cell>
          <cell r="BC283" t="str">
            <v>a1V1v0000036QSYEA2</v>
          </cell>
          <cell r="BD283">
            <v>42614</v>
          </cell>
          <cell r="BH283" t="b">
            <v>0</v>
          </cell>
          <cell r="BJ283">
            <v>27560.400000000001</v>
          </cell>
          <cell r="BM283" t="str">
            <v>Research Programme Award</v>
          </cell>
          <cell r="BN283" t="str">
            <v>0TO1v000000LVvkGAG</v>
          </cell>
          <cell r="BO283">
            <v>1</v>
          </cell>
          <cell r="BP283" t="str">
            <v>0051v0000054bXpAAI</v>
          </cell>
          <cell r="BQ283" t="str">
            <v>DFID - Research</v>
          </cell>
          <cell r="BR283" t="str">
            <v>0011v000020m1FXAAY</v>
          </cell>
          <cell r="BS283" t="str">
            <v>Research Programme</v>
          </cell>
          <cell r="BT283" t="str">
            <v>DFID - Research</v>
          </cell>
          <cell r="BU283" t="str">
            <v>Department for International Development</v>
          </cell>
          <cell r="BV283" t="str">
            <v>VXX</v>
          </cell>
        </row>
        <row r="284">
          <cell r="A284" t="str">
            <v>89412</v>
          </cell>
          <cell r="B284" t="str">
            <v>0050Y000002G2LXQA0</v>
          </cell>
          <cell r="C284" t="b">
            <v>0</v>
          </cell>
          <cell r="D284" t="str">
            <v>Where’s Value? Using VAT data to Improve Compliance</v>
          </cell>
          <cell r="E284">
            <v>43523.476412037038</v>
          </cell>
          <cell r="F284" t="str">
            <v>0050Y000002G2LXQA0</v>
          </cell>
          <cell r="G284">
            <v>43609.998472222222</v>
          </cell>
          <cell r="H284" t="str">
            <v>0050Y000002G2VOQA0</v>
          </cell>
          <cell r="I284">
            <v>43609.998472222222</v>
          </cell>
          <cell r="K284">
            <v>43527.703379629631</v>
          </cell>
          <cell r="L284">
            <v>43527.703379629631</v>
          </cell>
          <cell r="N284" t="str">
            <v>-VIND</v>
          </cell>
          <cell r="O284" t="str">
            <v>-89412</v>
          </cell>
          <cell r="S284" t="b">
            <v>0</v>
          </cell>
          <cell r="T284" t="str">
            <v>0031v0000202M3XAAU</v>
          </cell>
          <cell r="U284" t="str">
            <v>0031v0000202M1kAAE</v>
          </cell>
          <cell r="V284" t="str">
            <v>0031v0000202M1fAAE</v>
          </cell>
          <cell r="W284" t="str">
            <v>5</v>
          </cell>
          <cell r="X284" t="b">
            <v>0</v>
          </cell>
          <cell r="Y284" t="str">
            <v>0031v0000202M2pAAE</v>
          </cell>
          <cell r="AA284">
            <v>50830</v>
          </cell>
          <cell r="AB284">
            <v>43312</v>
          </cell>
          <cell r="AE284" t="str">
            <v>Where’s Value? Using VAT data to Improve Compliance</v>
          </cell>
          <cell r="AF284" t="str">
            <v>CB</v>
          </cell>
          <cell r="AG284" t="str">
            <v>a1R1v00000AduMUEAZ</v>
          </cell>
          <cell r="AK284" t="str">
            <v>0031v0000202LLrAAM</v>
          </cell>
          <cell r="AL284" t="b">
            <v>0</v>
          </cell>
          <cell r="AM284" t="str">
            <v>State - State Capabilities</v>
          </cell>
          <cell r="AN284" t="str">
            <v>State Effectiveness</v>
          </cell>
          <cell r="AP284">
            <v>50830</v>
          </cell>
          <cell r="AQ284">
            <v>43312</v>
          </cell>
          <cell r="AS284" t="str">
            <v>Phase II</v>
          </cell>
          <cell r="AT284" t="str">
            <v>Public Finance and Taxation</v>
          </cell>
          <cell r="AU284" t="str">
            <v>State Effectiveness</v>
          </cell>
          <cell r="AV284" t="str">
            <v>Research Programme</v>
          </cell>
          <cell r="AW284" t="str">
            <v>Ongoing</v>
          </cell>
          <cell r="AY284" t="str">
            <v>The power to tax lies at the core of state development (Besley and Persson (2013)). In this project we aim to deepen our understanding of taxation in developing countries by examining large-scale tax data from the government of Delhi. The data analysis will have two purposes -- first to answer first-order questions of academic and policy import and second to help design interventions with the tax authority aimed at increasing state revenue.</v>
          </cell>
          <cell r="AZ284">
            <v>42565</v>
          </cell>
          <cell r="BA284" t="str">
            <v>a1P1v000003d3HxEAI</v>
          </cell>
          <cell r="BB284">
            <v>24</v>
          </cell>
          <cell r="BC284" t="str">
            <v>a1V1v0000036QSZEA2</v>
          </cell>
          <cell r="BD284">
            <v>42583</v>
          </cell>
          <cell r="BH284" t="b">
            <v>0</v>
          </cell>
          <cell r="BJ284">
            <v>40664</v>
          </cell>
          <cell r="BM284" t="str">
            <v>Research Programme Award</v>
          </cell>
          <cell r="BN284" t="str">
            <v>0TO1v000000LVvlGAG</v>
          </cell>
          <cell r="BO284">
            <v>1</v>
          </cell>
          <cell r="BP284" t="str">
            <v>0051v0000054bXpAAI</v>
          </cell>
          <cell r="BQ284" t="str">
            <v>DFID - Research</v>
          </cell>
          <cell r="BR284" t="str">
            <v>0011v000020m1FXAAY</v>
          </cell>
          <cell r="BS284" t="str">
            <v>Research Programme</v>
          </cell>
          <cell r="BT284" t="str">
            <v>DFID - Research</v>
          </cell>
          <cell r="BU284" t="str">
            <v>Department for International Development</v>
          </cell>
          <cell r="BV284" t="str">
            <v>VXX</v>
          </cell>
        </row>
        <row r="285">
          <cell r="A285" t="str">
            <v>89413</v>
          </cell>
          <cell r="B285" t="str">
            <v>0050Y000002G2LXQA0</v>
          </cell>
          <cell r="C285" t="b">
            <v>0</v>
          </cell>
          <cell r="D285" t="str">
            <v>Are small and medium enterprises constrained by the inability to raise funds fro</v>
          </cell>
          <cell r="E285">
            <v>43523.476412037038</v>
          </cell>
          <cell r="F285" t="str">
            <v>0050Y000002G2LXQA0</v>
          </cell>
          <cell r="G285">
            <v>43609.998483796298</v>
          </cell>
          <cell r="H285" t="str">
            <v>0050Y000002G2VOQA0</v>
          </cell>
          <cell r="I285">
            <v>43609.998483796298</v>
          </cell>
          <cell r="K285">
            <v>43527.703402777777</v>
          </cell>
          <cell r="L285">
            <v>43527.703402777777</v>
          </cell>
          <cell r="N285" t="str">
            <v>-VIND</v>
          </cell>
          <cell r="O285" t="str">
            <v>-89413</v>
          </cell>
          <cell r="S285" t="b">
            <v>0</v>
          </cell>
          <cell r="T285" t="str">
            <v>0031v0000202LoyAAE</v>
          </cell>
          <cell r="U285" t="str">
            <v>0031v0000202M1kAAE</v>
          </cell>
          <cell r="V285" t="str">
            <v>0031v0000202M1fAAE</v>
          </cell>
          <cell r="W285" t="str">
            <v>5</v>
          </cell>
          <cell r="X285" t="b">
            <v>0</v>
          </cell>
          <cell r="Y285" t="str">
            <v>0031v0000202M2pAAE</v>
          </cell>
          <cell r="AA285">
            <v>19592.599999999999</v>
          </cell>
          <cell r="AB285">
            <v>43465</v>
          </cell>
          <cell r="AE285" t="str">
            <v>Are small and medium enterprises constrained by the inability to raise funds from the equity markets? Evidence from the creation of a new platform in the Bombay Stock Exchange</v>
          </cell>
          <cell r="AF285" t="str">
            <v>CB</v>
          </cell>
          <cell r="AG285" t="str">
            <v>a1R1v00000AduMUEAZ</v>
          </cell>
          <cell r="AK285" t="str">
            <v>0031v0000202LkjAAE</v>
          </cell>
          <cell r="AL285" t="b">
            <v>0</v>
          </cell>
          <cell r="AM285" t="str">
            <v>Firms - Firm Capabilities</v>
          </cell>
          <cell r="AN285" t="str">
            <v>Firm Capabilities</v>
          </cell>
          <cell r="AP285">
            <v>19592.55</v>
          </cell>
          <cell r="AQ285">
            <v>43465</v>
          </cell>
          <cell r="AS285" t="str">
            <v>Phase II</v>
          </cell>
          <cell r="AT285" t="str">
            <v>Small Firms and Entrepreneurs</v>
          </cell>
          <cell r="AU285" t="str">
            <v>Firm Capabilities</v>
          </cell>
          <cell r="AV285" t="str">
            <v>Research Programme</v>
          </cell>
          <cell r="AW285" t="str">
            <v>Ongoing</v>
          </cell>
          <cell r="AY285" t="str">
            <v>1. The purpose of the proposal is to examine to what extent lack of access of outside finance  impedes the  growth, investment, productivity, technological innovation and size of  Small and Medium sectors (SMEs) in India. Specifically,  the proposal examines the impact of introduction of a platform exclusively reserved for the SMEs for the purpose of raisng equity finance in the Bombay Stock exchange on financial constraints, growth and competitiveness of the sector.  The issue of financial constraints for the SMEs acquires supreme importance  as the sector employs 40% of India’s workforce and contribute 45% to the country’s manufacturing output and account for 40% of her total exports. The SMEs participate in sectors ranging from textile, food and beverages to auto ancillary, machine and tools and services. 
2. However, their size is overwhelmingly small. Out of the country&amp;#39;s 1.3 million SME units, only 4.9% employ between 10 to 100 people. Moreover,  the sector’s productivity is very low as they contribute only 17% to the Indian GDP while employing 40% of the people. Too many firms stay small, unregistered and un-incorporated and remain within the unorganised sector.  The picture is not much different from the other developing countries  where a large number of studies show that the size of the SMEs tend to inordinately small due to both limited access to finance and a very large costs of outside funds. See Beck and Demirgüç-Kunt (2006) and Beck, Demirgüç-Kunt, Laeven and Maksimovic, 2006.   In a sample of 71 countries, they report the costs of Finance for SMEs is 35% on an average and  about 30% of the firms have reported access to finance as a major economic  constraint. 
3. In the context of India, Banerjee and Duflo (2004), in a quasi-natural experiment analyze detailed loan information on 253 SMEs and find that the additional credit resulted in a proportional increase in sales without any substitution of other non-subsidized credit, indicating that these firms were credit constrained before receiving subsidized credit. 
4. Hence, the studies link poorer productivity and smallness of size to lack of funds and excessive costs of outside finance. Paucity of funds deprive such enterprises of the benefits of economies of scale and render their business units unprofitable. They remain small, technologically backward  and specialize in the lower segments in the over all value chain of production and delivery of services.  If such hypothesis is true, then introduction of a new platform where the SMEs can exclusively use for raising finance should spur investment, growth of size, technological upgrades and overall performances. 
5. Set in this context, we try to assess the impact of this exclusive platform provided by the Bombay Stock exchange meant for SME financing on the production, investment and technological upgrades. Specifically,  the proposal intends to find answers to the following questions. To what extent, launching of BSE SME platform helped (a) alleviate finance constraints of the SMEs (b) influence growth of such firms over time (c) bridging the gap between small and Medium firms in similar sectors (d) to compete export markets and (e) quality upgradation of their product. 
6. References are provided in the end of section 7..</v>
          </cell>
          <cell r="AZ285">
            <v>42565</v>
          </cell>
          <cell r="BA285" t="str">
            <v>a1P1v000003d3HxEAI</v>
          </cell>
          <cell r="BB285">
            <v>29</v>
          </cell>
          <cell r="BC285" t="str">
            <v>a1V1v0000036QSqEAM</v>
          </cell>
          <cell r="BD285">
            <v>42583</v>
          </cell>
          <cell r="BH285" t="b">
            <v>0</v>
          </cell>
          <cell r="BJ285">
            <v>13714.82</v>
          </cell>
          <cell r="BM285" t="str">
            <v>Research Programme Award</v>
          </cell>
          <cell r="BN285" t="str">
            <v>0TO1v000000LVvmGAG</v>
          </cell>
          <cell r="BO285">
            <v>1</v>
          </cell>
          <cell r="BP285" t="str">
            <v>0051v0000054bXpAAI</v>
          </cell>
          <cell r="BQ285" t="str">
            <v>DFID - Research</v>
          </cell>
          <cell r="BR285" t="str">
            <v>0011v000020m1FXAAY</v>
          </cell>
          <cell r="BS285" t="str">
            <v>Research Programme</v>
          </cell>
          <cell r="BT285" t="str">
            <v>DFID - Research</v>
          </cell>
          <cell r="BU285" t="str">
            <v>Department for International Development</v>
          </cell>
          <cell r="BV285" t="str">
            <v>VXX</v>
          </cell>
        </row>
        <row r="286">
          <cell r="A286" t="str">
            <v>89414</v>
          </cell>
          <cell r="B286" t="str">
            <v>0050Y000002G2LXQA0</v>
          </cell>
          <cell r="C286" t="b">
            <v>0</v>
          </cell>
          <cell r="D286" t="str">
            <v>Rapid Urbanization, Rural-to-Urban Migration and Rural Development</v>
          </cell>
          <cell r="E286">
            <v>43523.476412037038</v>
          </cell>
          <cell r="F286" t="str">
            <v>0050Y000002G2LXQA0</v>
          </cell>
          <cell r="G286">
            <v>43609.998483796298</v>
          </cell>
          <cell r="H286" t="str">
            <v>0050Y000002G2VOQA0</v>
          </cell>
          <cell r="I286">
            <v>43609.998483796298</v>
          </cell>
          <cell r="K286">
            <v>43527.703402777777</v>
          </cell>
          <cell r="L286">
            <v>43527.703402777777</v>
          </cell>
          <cell r="N286" t="str">
            <v>-VIND</v>
          </cell>
          <cell r="O286" t="str">
            <v>-89414</v>
          </cell>
          <cell r="S286" t="b">
            <v>0</v>
          </cell>
          <cell r="T286" t="str">
            <v>0031v0000202LoyAAE</v>
          </cell>
          <cell r="U286" t="str">
            <v>0031v0000202M1kAAE</v>
          </cell>
          <cell r="V286" t="str">
            <v>0031v0000202M1fAAE</v>
          </cell>
          <cell r="W286" t="str">
            <v>5</v>
          </cell>
          <cell r="X286" t="b">
            <v>0</v>
          </cell>
          <cell r="Y286" t="str">
            <v>0031v0000202M2pAAE</v>
          </cell>
          <cell r="AA286">
            <v>73534</v>
          </cell>
          <cell r="AB286">
            <v>43281</v>
          </cell>
          <cell r="AE286" t="str">
            <v>Rapid Urbanization, Rural-to-Urban Migration and Rural Development: Evidence from 8000 Indian Towns</v>
          </cell>
          <cell r="AF286" t="str">
            <v>CB</v>
          </cell>
          <cell r="AG286" t="str">
            <v>a1R1v00000AduMUEAZ</v>
          </cell>
          <cell r="AK286" t="str">
            <v>0031v0000202LgoAAE</v>
          </cell>
          <cell r="AL286" t="b">
            <v>0</v>
          </cell>
          <cell r="AM286" t="str">
            <v>Cities</v>
          </cell>
          <cell r="AN286" t="str">
            <v>Cities</v>
          </cell>
          <cell r="AP286">
            <v>73533.83</v>
          </cell>
          <cell r="AQ286">
            <v>43281</v>
          </cell>
          <cell r="AS286" t="str">
            <v>Phase II</v>
          </cell>
          <cell r="AT286" t="str">
            <v>Agglomeration</v>
          </cell>
          <cell r="AU286" t="str">
            <v>Cities</v>
          </cell>
          <cell r="AV286" t="str">
            <v>Research Programme</v>
          </cell>
          <cell r="AW286" t="str">
            <v>Ongoing</v>
          </cell>
          <cell r="AY286" t="str">
            <v>Rapid urbanization and declining rural poverty are central features of many developing countries today, but there is little research on their relationship, especially on the impacts of rapid urbanization on peri-urban and rural areas close to cities. Rural areas are expected to benefit from urban growth, but it is unclear whether these benefits take place via labor markets, goods markets or rural-to-urban migration. There are many channels through which cities and their hinterlands are connected, but there is little research on the impact of urban growth on the rural hinterland; most of the current research focuses on structural transformation and the effects of agricultural productivity growth on cities rather than the reverse channel. 
Identifying mechanisms through which rapid urbanization can have positive effects on national growth is central to the IGC Cities research agenda. The urban-rural aspect of this problem is important because (i) rural areas are considerably poorer than urban, and there is concern that some are being left behind; and (ii) rural-urban migration is an important factor influencing the structure of rapidly growing cities. The formation of slums is also central to the research question, as slums are often occupied by recent arrivals from the rural hinterland.
The research question has significant practical relevance, as policy-makers around the world are grappling with rapid urbanization, and will benefit from understanding how to help areas outside of cities benefit from rapid urban growth. This project will estimate the (causal) impacts of urban growth on rural economic activity, productivity, poverty and migration, and will test between different mechanisms by which rural firms and households are affected by urban growth.
We propose to assemble two major new sources of data on urban India to support a study on the causal impacts of urban growth on rural development, rural-to-urban migration, and slum formation. These data sources are the urban Socioeconomic and Caste Census, which contains demographic, asset, income and occupation data for all Indian households, and the 2012 Economic Census, which is an enumeration of every firm in the non-farm sector (including informal and non-manufacturing firms), geocoded at the subtown level.</v>
          </cell>
          <cell r="AZ286">
            <v>42565</v>
          </cell>
          <cell r="BA286" t="str">
            <v>a1P1v000003d3HxEAI</v>
          </cell>
          <cell r="BB286">
            <v>21</v>
          </cell>
          <cell r="BC286" t="str">
            <v>a1V1v0000036QSrEAM</v>
          </cell>
          <cell r="BD286">
            <v>42644</v>
          </cell>
          <cell r="BH286" t="b">
            <v>0</v>
          </cell>
          <cell r="BJ286">
            <v>51473.8</v>
          </cell>
          <cell r="BM286" t="str">
            <v>Research Programme Award</v>
          </cell>
          <cell r="BN286" t="str">
            <v>0TO1v000000LVvnGAG</v>
          </cell>
          <cell r="BO286">
            <v>1</v>
          </cell>
          <cell r="BP286" t="str">
            <v>0051v0000054bXpAAI</v>
          </cell>
          <cell r="BQ286" t="str">
            <v>DFID - Research</v>
          </cell>
          <cell r="BR286" t="str">
            <v>0011v000020m1FXAAY</v>
          </cell>
          <cell r="BS286" t="str">
            <v>Research Programme</v>
          </cell>
          <cell r="BT286" t="str">
            <v>DFID - Research</v>
          </cell>
          <cell r="BU286" t="str">
            <v>Department for International Development</v>
          </cell>
          <cell r="BV286" t="str">
            <v>VXX</v>
          </cell>
        </row>
        <row r="287">
          <cell r="A287" t="str">
            <v>89417</v>
          </cell>
          <cell r="B287" t="str">
            <v>0050Y000002G2LXQA0</v>
          </cell>
          <cell r="C287" t="b">
            <v>0</v>
          </cell>
          <cell r="D287" t="str">
            <v>Clearing the Air: The Effects of Transparency on Plant Pollution Emissions</v>
          </cell>
          <cell r="E287">
            <v>43523.476412037038</v>
          </cell>
          <cell r="F287" t="str">
            <v>0050Y000002G2LXQA0</v>
          </cell>
          <cell r="G287">
            <v>43609.998483796298</v>
          </cell>
          <cell r="H287" t="str">
            <v>0050Y000002G2VOQA0</v>
          </cell>
          <cell r="I287">
            <v>43609.998483796298</v>
          </cell>
          <cell r="K287">
            <v>43527.703402777777</v>
          </cell>
          <cell r="L287">
            <v>43527.703402777777</v>
          </cell>
          <cell r="M287" t="str">
            <v>Research Project</v>
          </cell>
          <cell r="N287" t="str">
            <v>-VIND</v>
          </cell>
          <cell r="O287" t="str">
            <v>-89417</v>
          </cell>
          <cell r="S287" t="b">
            <v>0</v>
          </cell>
          <cell r="T287" t="str">
            <v>0031v0000202M3XAAU</v>
          </cell>
          <cell r="U287" t="str">
            <v>0031v0000202M1kAAE</v>
          </cell>
          <cell r="V287" t="str">
            <v>0031v0000202M1fAAE</v>
          </cell>
          <cell r="W287" t="str">
            <v>5</v>
          </cell>
          <cell r="X287" t="b">
            <v>0</v>
          </cell>
          <cell r="Y287" t="str">
            <v>0031v0000202M2pAAE</v>
          </cell>
          <cell r="AA287">
            <v>101300</v>
          </cell>
          <cell r="AB287">
            <v>43646</v>
          </cell>
          <cell r="AE287" t="str">
            <v>Clearing the Air: The Effects of Transparency on Plant Pollution Emissions</v>
          </cell>
          <cell r="AF287" t="str">
            <v>CB</v>
          </cell>
          <cell r="AG287" t="str">
            <v>a1R1v00000AduMUEAZ</v>
          </cell>
          <cell r="AK287" t="str">
            <v>0031v0000202Ld0AAE</v>
          </cell>
          <cell r="AL287" t="b">
            <v>0</v>
          </cell>
          <cell r="AM287" t="str">
            <v>Energy</v>
          </cell>
          <cell r="AN287" t="str">
            <v>Energy</v>
          </cell>
          <cell r="AP287">
            <v>101300</v>
          </cell>
          <cell r="AQ287">
            <v>43373</v>
          </cell>
          <cell r="AS287" t="str">
            <v>Phase II</v>
          </cell>
          <cell r="AT287" t="str">
            <v>Environmental and Health Impact</v>
          </cell>
          <cell r="AU287" t="str">
            <v>Energy</v>
          </cell>
          <cell r="AV287" t="str">
            <v>Research Programme</v>
          </cell>
          <cell r="AW287" t="str">
            <v>Ongoing</v>
          </cell>
          <cell r="AY287" t="str">
            <v>In this project we propose to test this Coasian principle of transparency first by measuring the effect of information disclosure on emissions in a large-scale plant-level randomized-control trial in India. Working jointly with the MPCB, we have developed a star-rating program that will assign plants to categories based on their recent air pollution emissions. The experimental design assigns random subsets of plants to have their ratings privately shared with the plant alone or publicly disclosed, allowing us to distinguish own-knowledge and public pressure effects on the main outcome of plant air pollution emissions. Moreover, unlike in the traditional Coasian setting, here a regulator does exist. We will therefore also measure the effects of public disclosure on the crowd-in or -out of regulatory enforcement actions.</v>
          </cell>
          <cell r="AZ287">
            <v>42565</v>
          </cell>
          <cell r="BA287" t="str">
            <v>a1P1v000003d3HxEAI</v>
          </cell>
          <cell r="BB287">
            <v>32</v>
          </cell>
          <cell r="BC287" t="str">
            <v>a1V1v0000036QSsEAM</v>
          </cell>
          <cell r="BD287">
            <v>42675</v>
          </cell>
          <cell r="BH287" t="b">
            <v>0</v>
          </cell>
          <cell r="BJ287">
            <v>86105</v>
          </cell>
          <cell r="BM287" t="str">
            <v>Research Programme Award</v>
          </cell>
          <cell r="BN287" t="str">
            <v>0TO1v000000LVvoGAG</v>
          </cell>
          <cell r="BO287">
            <v>1</v>
          </cell>
          <cell r="BP287" t="str">
            <v>0051v0000054bXpAAI</v>
          </cell>
          <cell r="BQ287" t="str">
            <v>DFID - Research</v>
          </cell>
          <cell r="BR287" t="str">
            <v>0011v000020m1FXAAY</v>
          </cell>
          <cell r="BS287" t="str">
            <v>Research Programme</v>
          </cell>
          <cell r="BT287" t="str">
            <v>DFID - Research</v>
          </cell>
          <cell r="BU287" t="str">
            <v>Department for International Development</v>
          </cell>
          <cell r="BV287" t="str">
            <v>VXX</v>
          </cell>
        </row>
        <row r="288">
          <cell r="A288" t="str">
            <v>89439</v>
          </cell>
          <cell r="B288" t="str">
            <v>0050Y000002G2LXQA0</v>
          </cell>
          <cell r="C288" t="b">
            <v>0</v>
          </cell>
          <cell r="D288" t="str">
            <v>Understanding Low Productivity in Developing Countries</v>
          </cell>
          <cell r="E288">
            <v>43523.476412037038</v>
          </cell>
          <cell r="F288" t="str">
            <v>0050Y000002G2LXQA0</v>
          </cell>
          <cell r="G288">
            <v>43609.998483796298</v>
          </cell>
          <cell r="H288" t="str">
            <v>0050Y000002G2VOQA0</v>
          </cell>
          <cell r="I288">
            <v>43609.998483796298</v>
          </cell>
          <cell r="K288">
            <v>43584.40079861111</v>
          </cell>
          <cell r="L288">
            <v>43584.40079861111</v>
          </cell>
          <cell r="N288" t="str">
            <v>-VXXX</v>
          </cell>
          <cell r="O288" t="str">
            <v>-89439</v>
          </cell>
          <cell r="S288" t="b">
            <v>0</v>
          </cell>
          <cell r="U288" t="str">
            <v>0031v0000202M1kAAE</v>
          </cell>
          <cell r="V288" t="str">
            <v>0031v0000202M1fAAE</v>
          </cell>
          <cell r="W288" t="str">
            <v>6</v>
          </cell>
          <cell r="X288" t="b">
            <v>0</v>
          </cell>
          <cell r="Y288" t="str">
            <v>0031v0000202M2pAAE</v>
          </cell>
          <cell r="AA288">
            <v>37950</v>
          </cell>
          <cell r="AB288">
            <v>43373</v>
          </cell>
          <cell r="AE288" t="str">
            <v>Understanding Low Productivity in Developing Countries: Evidence from the Airline Industry</v>
          </cell>
          <cell r="AF288" t="str">
            <v>CB</v>
          </cell>
          <cell r="AG288" t="str">
            <v>a1R1v00000AduMUEAZ</v>
          </cell>
          <cell r="AK288" t="str">
            <v>0031v0000202LKKAA2</v>
          </cell>
          <cell r="AL288" t="b">
            <v>1</v>
          </cell>
          <cell r="AM288" t="str">
            <v>Firms - Firm Capabilities</v>
          </cell>
          <cell r="AN288" t="str">
            <v>Firm Capabilities</v>
          </cell>
          <cell r="AP288">
            <v>37950</v>
          </cell>
          <cell r="AQ288">
            <v>43373</v>
          </cell>
          <cell r="AS288" t="str">
            <v>Phase II</v>
          </cell>
          <cell r="AT288" t="str">
            <v>Large Firms and Industrialisation</v>
          </cell>
          <cell r="AU288" t="str">
            <v>Firm Capabilities</v>
          </cell>
          <cell r="AV288" t="str">
            <v>Research Programme</v>
          </cell>
          <cell r="AW288" t="str">
            <v>Ongoing</v>
          </cell>
          <cell r="AY288" t="str">
            <v>The purpose of the project is to produce a new set of comparable productivity measures to examine the gap in firms’ productivity between developing and developed countries. The researchl examines productivity differences and overcomes the data comparability challenges by focusing on one particular industry that is present in almost every country in the world: the airline industry. The similarities and standardized reporting mechanisms within the industry in different countries allow for constructing direct, clean and comparable measures on performance. The project isolates true productivity differences across airlines and unpacks correlations between these productivity measures. The issue of understanding the main sources of total factor productivity differences across countries acquires supreme importance as sustainable increases in income are not feasible without similar increases in productivity. Discovering the determinants of these productivity gaps is a first step to designing policies that address these gaps and spur growth and reduction in poverty.</v>
          </cell>
          <cell r="AZ288">
            <v>42439</v>
          </cell>
          <cell r="BA288" t="str">
            <v>a1P1v000003d3J3EAI</v>
          </cell>
          <cell r="BB288">
            <v>16</v>
          </cell>
          <cell r="BC288" t="str">
            <v>a1V1v0000036QStEAM</v>
          </cell>
          <cell r="BD288">
            <v>42901</v>
          </cell>
          <cell r="BH288" t="b">
            <v>0</v>
          </cell>
          <cell r="BJ288">
            <v>28463</v>
          </cell>
          <cell r="BM288" t="str">
            <v>Research Programme Award</v>
          </cell>
          <cell r="BN288" t="str">
            <v>0TO1v000000LVvpGAG</v>
          </cell>
          <cell r="BO288">
            <v>1</v>
          </cell>
          <cell r="BP288" t="str">
            <v>0051v0000054bXpAAI</v>
          </cell>
          <cell r="BQ288" t="str">
            <v>DFID - Research</v>
          </cell>
          <cell r="BR288" t="str">
            <v>0011v000020m1FXAAY</v>
          </cell>
          <cell r="BS288" t="str">
            <v>Research Programme</v>
          </cell>
          <cell r="BT288" t="str">
            <v>DFID - Research</v>
          </cell>
          <cell r="BU288" t="str">
            <v>Department for International Development</v>
          </cell>
          <cell r="BV288" t="str">
            <v>VXX</v>
          </cell>
        </row>
        <row r="289">
          <cell r="A289" t="str">
            <v>89440</v>
          </cell>
          <cell r="B289" t="str">
            <v>0050Y000002G2LXQA0</v>
          </cell>
          <cell r="C289" t="b">
            <v>0</v>
          </cell>
          <cell r="D289" t="str">
            <v>The Impact of Community-Driven Accountability on Land Rights Governance: Evidenc</v>
          </cell>
          <cell r="E289">
            <v>43523.476412037038</v>
          </cell>
          <cell r="F289" t="str">
            <v>0050Y000002G2LXQA0</v>
          </cell>
          <cell r="G289">
            <v>43609.998483796298</v>
          </cell>
          <cell r="H289" t="str">
            <v>0050Y000002G2VOQA0</v>
          </cell>
          <cell r="I289">
            <v>43609.998483796298</v>
          </cell>
          <cell r="K289">
            <v>43581.608159722222</v>
          </cell>
          <cell r="L289">
            <v>43581.608159722222</v>
          </cell>
          <cell r="N289" t="str">
            <v>-VIND</v>
          </cell>
          <cell r="O289" t="str">
            <v>-89440</v>
          </cell>
          <cell r="S289" t="b">
            <v>0</v>
          </cell>
          <cell r="T289" t="str">
            <v>0031v0000202LIfAAM</v>
          </cell>
          <cell r="U289" t="str">
            <v>0031v0000202M1kAAE</v>
          </cell>
          <cell r="V289" t="str">
            <v>0031v0000202M1fAAE</v>
          </cell>
          <cell r="W289" t="str">
            <v>6</v>
          </cell>
          <cell r="X289" t="b">
            <v>0</v>
          </cell>
          <cell r="Y289" t="str">
            <v>0031v0000202M2pAAE</v>
          </cell>
          <cell r="AA289">
            <v>5000</v>
          </cell>
          <cell r="AB289">
            <v>43373</v>
          </cell>
          <cell r="AE289" t="str">
            <v>The Impact of Community-Driven Accountability on Land Rights Governance: Evidence from a Homestead Land Titling Initiative</v>
          </cell>
          <cell r="AF289" t="str">
            <v>CB</v>
          </cell>
          <cell r="AG289" t="str">
            <v>a1R1v00000AduMUEAZ</v>
          </cell>
          <cell r="AK289" t="str">
            <v>0031v0000202LKgAAM</v>
          </cell>
          <cell r="AL289" t="b">
            <v>0</v>
          </cell>
          <cell r="AM289" t="str">
            <v>State - State Capabilities</v>
          </cell>
          <cell r="AN289" t="str">
            <v>State Effectiveness</v>
          </cell>
          <cell r="AP289">
            <v>5000</v>
          </cell>
          <cell r="AQ289">
            <v>43373</v>
          </cell>
          <cell r="AS289" t="str">
            <v>Phase II</v>
          </cell>
          <cell r="AT289" t="str">
            <v>Accountability and Political Economy</v>
          </cell>
          <cell r="AU289" t="str">
            <v>State Effectiveness</v>
          </cell>
          <cell r="AV289" t="str">
            <v>Research Programme</v>
          </cell>
          <cell r="AW289" t="str">
            <v>Ongoing</v>
          </cell>
          <cell r="AY289" t="str">
            <v>This project aims to see if community driven accountability programs could help to resolve the market inefficiency and improve provision of entitlements. The researchers are using a mixed-methods study of a land rights program in Bihar, India, to explore this issue. The state of Bihar guarantees rural citizens the land rights over homestead land. Yet many of them still don’t have this crucial for their welfare element. In response to an inefficiency of the local government, a local civic organization in Bihar has initiated a program to form village-level community-based organizations which would assist eligible households in applying for title. The proposal aims to study the impact of the program and the mechanisms by which the program succeed or fails using techniques from development economics, comparative politics, and qualitative sociology.</v>
          </cell>
          <cell r="AZ289">
            <v>1</v>
          </cell>
          <cell r="BA289" t="str">
            <v>a1P1v000003d3HxEAI</v>
          </cell>
          <cell r="BB289">
            <v>15</v>
          </cell>
          <cell r="BC289" t="str">
            <v>a1V1v0000036QSuEAM</v>
          </cell>
          <cell r="BD289">
            <v>42917</v>
          </cell>
          <cell r="BH289" t="b">
            <v>0</v>
          </cell>
          <cell r="BJ289">
            <v>5000</v>
          </cell>
          <cell r="BM289" t="str">
            <v>Research Programme Award</v>
          </cell>
          <cell r="BN289" t="str">
            <v>0TO1v000000LVvqGAG</v>
          </cell>
          <cell r="BO289">
            <v>1</v>
          </cell>
          <cell r="BP289" t="str">
            <v>0051v0000054bXpAAI</v>
          </cell>
          <cell r="BQ289" t="str">
            <v>DFID - Research</v>
          </cell>
          <cell r="BR289" t="str">
            <v>0011v000020m1FXAAY</v>
          </cell>
          <cell r="BS289" t="str">
            <v>Research Programme</v>
          </cell>
          <cell r="BT289" t="str">
            <v>DFID - Research</v>
          </cell>
          <cell r="BU289" t="str">
            <v>Department for International Development</v>
          </cell>
          <cell r="BV289" t="str">
            <v>VXX</v>
          </cell>
        </row>
        <row r="290">
          <cell r="A290" t="str">
            <v>89441</v>
          </cell>
          <cell r="B290" t="str">
            <v>0050Y000002G2LXQA0</v>
          </cell>
          <cell r="C290" t="b">
            <v>0</v>
          </cell>
          <cell r="D290" t="str">
            <v>The Impact on Cities of a Large-Scale Rural Migration Program in Bangladesh</v>
          </cell>
          <cell r="E290">
            <v>43523.476412037038</v>
          </cell>
          <cell r="F290" t="str">
            <v>0050Y000002G2LXQA0</v>
          </cell>
          <cell r="G290">
            <v>43609.998483796298</v>
          </cell>
          <cell r="H290" t="str">
            <v>0050Y000002G2VOQA0</v>
          </cell>
          <cell r="I290">
            <v>43609.998483796298</v>
          </cell>
          <cell r="K290">
            <v>43599.457314814812</v>
          </cell>
          <cell r="L290">
            <v>43599.457314814812</v>
          </cell>
          <cell r="N290" t="str">
            <v>-VBGD</v>
          </cell>
          <cell r="O290" t="str">
            <v>-89441</v>
          </cell>
          <cell r="S290" t="b">
            <v>0</v>
          </cell>
          <cell r="T290" t="str">
            <v>0031v0000202M3xAAE</v>
          </cell>
          <cell r="U290" t="str">
            <v>0031v0000202M1kAAE</v>
          </cell>
          <cell r="V290" t="str">
            <v>0031v0000202M1fAAE</v>
          </cell>
          <cell r="W290" t="str">
            <v>6</v>
          </cell>
          <cell r="X290" t="b">
            <v>0</v>
          </cell>
          <cell r="Y290" t="str">
            <v>0031v0000202M2pAAE</v>
          </cell>
          <cell r="AA290">
            <v>39986</v>
          </cell>
          <cell r="AB290">
            <v>43465</v>
          </cell>
          <cell r="AE290" t="str">
            <v>The Impact on Cities of a Large-Scale Rural Migration Program in Bangladesh</v>
          </cell>
          <cell r="AF290" t="str">
            <v>CB</v>
          </cell>
          <cell r="AG290" t="str">
            <v>a1R1v00000AduMUEAZ</v>
          </cell>
          <cell r="AK290" t="str">
            <v>0031v0000202LJ8AAM</v>
          </cell>
          <cell r="AL290" t="b">
            <v>0</v>
          </cell>
          <cell r="AM290" t="str">
            <v>Cities</v>
          </cell>
          <cell r="AN290" t="str">
            <v>Cities</v>
          </cell>
          <cell r="AP290">
            <v>39986</v>
          </cell>
          <cell r="AQ290">
            <v>43465</v>
          </cell>
          <cell r="AS290" t="str">
            <v>Phase II</v>
          </cell>
          <cell r="AT290" t="str">
            <v>Agglomeration</v>
          </cell>
          <cell r="AU290" t="str">
            <v>Cities</v>
          </cell>
          <cell r="AV290" t="str">
            <v>Research Programme</v>
          </cell>
          <cell r="AW290" t="str">
            <v>Ongoing</v>
          </cell>
          <cell r="AY290" t="str">
            <v>This project expands upon previous studies and evaluates the broader impacts of the travel stipend policy, especially in the cities that receive migrants. The researchers focus particularly on three main questions: First, do rural migrants compete with the existing urban poor for work and housing in Bangladesh? Second, to what extent does labour migration facilitate the spread of communicable diseases around the country? Third, at what point does an influx of migrants start to generate social and political backlash?</v>
          </cell>
          <cell r="AZ290">
            <v>42811</v>
          </cell>
          <cell r="BA290" t="str">
            <v>a1P1v000003d3GlEAI</v>
          </cell>
          <cell r="BB290">
            <v>18</v>
          </cell>
          <cell r="BC290" t="str">
            <v>a1V1v0000036QSvEAM</v>
          </cell>
          <cell r="BD290">
            <v>42917</v>
          </cell>
          <cell r="BH290" t="b">
            <v>0</v>
          </cell>
          <cell r="BJ290">
            <v>25655.279999999999</v>
          </cell>
          <cell r="BM290" t="str">
            <v>Research Programme Award</v>
          </cell>
          <cell r="BN290" t="str">
            <v>0TO1v000000LVvrGAG</v>
          </cell>
          <cell r="BO290">
            <v>1</v>
          </cell>
          <cell r="BP290" t="str">
            <v>0051v0000054bXpAAI</v>
          </cell>
          <cell r="BQ290" t="str">
            <v>DFID - Research</v>
          </cell>
          <cell r="BR290" t="str">
            <v>0011v000020m1FXAAY</v>
          </cell>
          <cell r="BS290" t="str">
            <v>Research Programme</v>
          </cell>
          <cell r="BT290" t="str">
            <v>DFID - Research</v>
          </cell>
          <cell r="BU290" t="str">
            <v>Department for International Development</v>
          </cell>
          <cell r="BV290" t="str">
            <v>VXX</v>
          </cell>
        </row>
        <row r="291">
          <cell r="A291" t="str">
            <v>89442</v>
          </cell>
          <cell r="B291" t="str">
            <v>0050Y000002G2LXQA0</v>
          </cell>
          <cell r="C291" t="b">
            <v>0</v>
          </cell>
          <cell r="D291" t="str">
            <v>The Political Economy of Power Outages in Ghana</v>
          </cell>
          <cell r="E291">
            <v>43525.457928240743</v>
          </cell>
          <cell r="F291" t="str">
            <v>0050Y000002G2LXQA0</v>
          </cell>
          <cell r="G291">
            <v>43609.998483796298</v>
          </cell>
          <cell r="H291" t="str">
            <v>0050Y000002G2VOQA0</v>
          </cell>
          <cell r="I291">
            <v>43609.998483796298</v>
          </cell>
          <cell r="K291">
            <v>43581.608495370368</v>
          </cell>
          <cell r="L291">
            <v>43581.608495370368</v>
          </cell>
          <cell r="N291" t="str">
            <v>-VGHA</v>
          </cell>
          <cell r="O291" t="str">
            <v>-89442</v>
          </cell>
          <cell r="S291" t="b">
            <v>0</v>
          </cell>
          <cell r="T291" t="str">
            <v>0031v0000202M3GAAU</v>
          </cell>
          <cell r="U291" t="str">
            <v>0031v0000202M1kAAE</v>
          </cell>
          <cell r="V291" t="str">
            <v>0031v0000202M1fAAE</v>
          </cell>
          <cell r="W291" t="str">
            <v>6</v>
          </cell>
          <cell r="X291" t="b">
            <v>0</v>
          </cell>
          <cell r="Y291" t="str">
            <v>0031v0000202M2pAAE</v>
          </cell>
          <cell r="AA291">
            <v>48883</v>
          </cell>
          <cell r="AB291">
            <v>43373</v>
          </cell>
          <cell r="AE291" t="str">
            <v>The Political Economy of Power Outages in Ghana: A New Measure of Power Reliability and Analysis</v>
          </cell>
          <cell r="AF291" t="str">
            <v>CB</v>
          </cell>
          <cell r="AG291" t="str">
            <v>a1R1v00000AduMUEAZ</v>
          </cell>
          <cell r="AK291" t="str">
            <v>0031v0000202LNlAAM</v>
          </cell>
          <cell r="AL291" t="b">
            <v>0</v>
          </cell>
          <cell r="AM291" t="str">
            <v>Energy</v>
          </cell>
          <cell r="AN291" t="str">
            <v>Energy</v>
          </cell>
          <cell r="AO291" t="str">
            <v>89442</v>
          </cell>
          <cell r="AP291">
            <v>48883</v>
          </cell>
          <cell r="AQ291">
            <v>43373</v>
          </cell>
          <cell r="AS291" t="str">
            <v>Phase II</v>
          </cell>
          <cell r="AT291" t="str">
            <v>Energy Access and Quality</v>
          </cell>
          <cell r="AU291" t="str">
            <v>Energy</v>
          </cell>
          <cell r="AV291" t="str">
            <v>Research Programme</v>
          </cell>
          <cell r="AW291" t="str">
            <v>Ongoing</v>
          </cell>
          <cell r="AY291" t="str">
            <v>The projects concerns with the Ghana&amp;#39;s power crisis. It aims to develop and refine a new measure of power outages using VIIRS data. It introduces a new measure of power supply reliability and outages based upon temporal variations in night-time light output observed by earth observing satellites. This work builds upon ongoing research that has been used to create a Power Supply Irregularity (PSI_D) index. In addition, it quantifies variations in outages across space and time in Ghana. It extends the methodology to create a new PSI_V measure that takes advantage of vastly improved night-time lights data being collected by the newer Visible Infrared Imaging Radiometer Suite (VIIRS) satellite.Finally, it explains political sources of variations in outages and their electoral impacts. Drawing on detailed electoral data, the project examines how prior election results have shaped the political pressure applied on Ghana’s state utilities to deliver electricity.</v>
          </cell>
          <cell r="AZ291">
            <v>42811</v>
          </cell>
          <cell r="BA291" t="str">
            <v>a1P1v000003d3HeEAI</v>
          </cell>
          <cell r="BB291">
            <v>16</v>
          </cell>
          <cell r="BC291" t="str">
            <v>a1V1v0000036QfnEAE</v>
          </cell>
          <cell r="BD291">
            <v>42887</v>
          </cell>
          <cell r="BH291" t="b">
            <v>0</v>
          </cell>
          <cell r="BJ291">
            <v>34218</v>
          </cell>
          <cell r="BM291" t="str">
            <v>Research Programme Award</v>
          </cell>
          <cell r="BN291" t="str">
            <v>0TO1v000000LVvsGAG</v>
          </cell>
          <cell r="BO291">
            <v>1</v>
          </cell>
          <cell r="BP291" t="str">
            <v>0051v0000054bXpAAI</v>
          </cell>
          <cell r="BQ291" t="str">
            <v>DFID - Research</v>
          </cell>
          <cell r="BR291" t="str">
            <v>0011v000020m1FXAAY</v>
          </cell>
          <cell r="BS291" t="str">
            <v>Research Programme</v>
          </cell>
          <cell r="BT291" t="str">
            <v>DFID - Research</v>
          </cell>
          <cell r="BU291" t="str">
            <v>Department for International Development</v>
          </cell>
          <cell r="BV291" t="str">
            <v>VXX</v>
          </cell>
        </row>
        <row r="292">
          <cell r="A292" t="str">
            <v>89443</v>
          </cell>
          <cell r="B292" t="str">
            <v>0050Y000002G2LXQA0</v>
          </cell>
          <cell r="C292" t="b">
            <v>0</v>
          </cell>
          <cell r="D292" t="str">
            <v>Understanding the welfare effects of reducing traffic congestion: evidence from</v>
          </cell>
          <cell r="E292">
            <v>43523.476412037038</v>
          </cell>
          <cell r="F292" t="str">
            <v>0050Y000002G2LXQA0</v>
          </cell>
          <cell r="G292">
            <v>43609.998483796298</v>
          </cell>
          <cell r="H292" t="str">
            <v>0050Y000002G2VOQA0</v>
          </cell>
          <cell r="I292">
            <v>43609.998483796298</v>
          </cell>
          <cell r="K292">
            <v>43584.402395833335</v>
          </cell>
          <cell r="L292">
            <v>43584.402395833335</v>
          </cell>
          <cell r="N292" t="str">
            <v>-VXXX</v>
          </cell>
          <cell r="O292" t="str">
            <v>-89443</v>
          </cell>
          <cell r="S292" t="b">
            <v>0</v>
          </cell>
          <cell r="U292" t="str">
            <v>0031v0000202M1kAAE</v>
          </cell>
          <cell r="V292" t="str">
            <v>0031v0000202M1fAAE</v>
          </cell>
          <cell r="W292" t="str">
            <v>6</v>
          </cell>
          <cell r="X292" t="b">
            <v>0</v>
          </cell>
          <cell r="Y292" t="str">
            <v>0031v0000202M2pAAE</v>
          </cell>
          <cell r="AA292">
            <v>65987</v>
          </cell>
          <cell r="AB292">
            <v>43646</v>
          </cell>
          <cell r="AE292" t="str">
            <v>Understanding the welfare effects of reducing traffic congestion: evidence from the impact of toll expressways on the travel behavior of millions of mobile phone users in Colombo and Dakar</v>
          </cell>
          <cell r="AF292" t="str">
            <v>CB</v>
          </cell>
          <cell r="AG292" t="str">
            <v>a1R1v00000AduMUEAZ</v>
          </cell>
          <cell r="AK292" t="str">
            <v>0031v0000202LPjAAM</v>
          </cell>
          <cell r="AL292" t="b">
            <v>1</v>
          </cell>
          <cell r="AM292" t="str">
            <v>Cities</v>
          </cell>
          <cell r="AN292" t="str">
            <v>Cities</v>
          </cell>
          <cell r="AP292">
            <v>65987</v>
          </cell>
          <cell r="AQ292">
            <v>43373</v>
          </cell>
          <cell r="AS292" t="str">
            <v>Phase II</v>
          </cell>
          <cell r="AT292" t="str">
            <v>Infrastructure,Transportation &amp; Service Provision</v>
          </cell>
          <cell r="AU292" t="str">
            <v>Cities</v>
          </cell>
          <cell r="AV292" t="str">
            <v>Research Programme</v>
          </cell>
          <cell r="AW292" t="str">
            <v>Ongoing</v>
          </cell>
          <cell r="AY292" t="str">
            <v>The project evaluates the welfare implications of newly constructed toll expressways in Colombo and Dakar using mobile phone records. The reserchers quantify the aggregate costs and benefits of these interventions, and aim to understand which types of individuals benefit the most. In addition to this, the project introduces new methods for using large-scale mobile phone data in growth policy research and suggests improved economic models of traffic equilibrium.</v>
          </cell>
          <cell r="AZ292">
            <v>42811</v>
          </cell>
          <cell r="BA292" t="str">
            <v>a1P1v000003d3J3EAI</v>
          </cell>
          <cell r="BB292">
            <v>24</v>
          </cell>
          <cell r="BC292" t="str">
            <v>a1V1v0000036QSwEAM</v>
          </cell>
          <cell r="BD292">
            <v>42917</v>
          </cell>
          <cell r="BH292" t="b">
            <v>0</v>
          </cell>
          <cell r="BJ292">
            <v>39592</v>
          </cell>
          <cell r="BM292" t="str">
            <v>Research Programme Award</v>
          </cell>
          <cell r="BN292" t="str">
            <v>0TO1v000000LVvtGAG</v>
          </cell>
          <cell r="BO292">
            <v>1</v>
          </cell>
          <cell r="BP292" t="str">
            <v>0051v0000054bXpAAI</v>
          </cell>
          <cell r="BQ292" t="str">
            <v>DFID - Research</v>
          </cell>
          <cell r="BR292" t="str">
            <v>0011v000020m1FXAAY</v>
          </cell>
          <cell r="BS292" t="str">
            <v>Research Programme</v>
          </cell>
          <cell r="BT292" t="str">
            <v>DFID - Research</v>
          </cell>
          <cell r="BU292" t="str">
            <v>Department for International Development</v>
          </cell>
          <cell r="BV292" t="str">
            <v>VXX</v>
          </cell>
        </row>
        <row r="293">
          <cell r="A293" t="str">
            <v>89444</v>
          </cell>
          <cell r="B293" t="str">
            <v>0050Y000002G2LXQA0</v>
          </cell>
          <cell r="C293" t="b">
            <v>0</v>
          </cell>
          <cell r="D293" t="str">
            <v>Rainfall, Selection, and Agricultural Productivity</v>
          </cell>
          <cell r="E293">
            <v>43523.476412037038</v>
          </cell>
          <cell r="F293" t="str">
            <v>0050Y000002G2LXQA0</v>
          </cell>
          <cell r="G293">
            <v>43609.998483796298</v>
          </cell>
          <cell r="H293" t="str">
            <v>0050Y000002G2VOQA0</v>
          </cell>
          <cell r="I293">
            <v>43609.998483796298</v>
          </cell>
          <cell r="K293">
            <v>43581.609039351853</v>
          </cell>
          <cell r="L293">
            <v>43581.609039351853</v>
          </cell>
          <cell r="N293" t="str">
            <v>-VXXX</v>
          </cell>
          <cell r="O293" t="str">
            <v>-89444</v>
          </cell>
          <cell r="S293" t="b">
            <v>0</v>
          </cell>
          <cell r="T293" t="str">
            <v>0031v0000202Lr9AAE</v>
          </cell>
          <cell r="U293" t="str">
            <v>0031v0000202M1kAAE</v>
          </cell>
          <cell r="V293" t="str">
            <v>0031v0000202M1fAAE</v>
          </cell>
          <cell r="W293" t="str">
            <v>6</v>
          </cell>
          <cell r="X293" t="b">
            <v>0</v>
          </cell>
          <cell r="Y293" t="str">
            <v>0031v0000202M2pAAE</v>
          </cell>
          <cell r="AA293">
            <v>14789</v>
          </cell>
          <cell r="AB293">
            <v>43373</v>
          </cell>
          <cell r="AE293" t="str">
            <v>Rainfall, Selection, and Agricultural Productivity</v>
          </cell>
          <cell r="AF293" t="str">
            <v>CB</v>
          </cell>
          <cell r="AG293" t="str">
            <v>a1R1v00000AduMUEAZ</v>
          </cell>
          <cell r="AK293" t="str">
            <v>0031v0000202LrqAAE</v>
          </cell>
          <cell r="AL293" t="b">
            <v>1</v>
          </cell>
          <cell r="AM293" t="str">
            <v>Firms - Agriculture</v>
          </cell>
          <cell r="AN293" t="str">
            <v>Firm Capabilities</v>
          </cell>
          <cell r="AP293">
            <v>14789</v>
          </cell>
          <cell r="AQ293">
            <v>43373</v>
          </cell>
          <cell r="AS293" t="str">
            <v>Phase II</v>
          </cell>
          <cell r="AT293" t="str">
            <v>Agriculture</v>
          </cell>
          <cell r="AU293" t="str">
            <v>Firm Capabilities</v>
          </cell>
          <cell r="AV293" t="str">
            <v>Research Programme</v>
          </cell>
          <cell r="AW293" t="str">
            <v>Ongoing</v>
          </cell>
          <cell r="AY293" t="str">
            <v>Differences in total factor productivity account for most of the variation in income per capita across countries. Moreover, these differences are far larger in the agricultural sector. In explaining these differences, the academic literature highlights the role played by selection hypothesising that the marginal individual in agriculture might have low or high productivity outside of agriculture. Therefore, providing empirical support to these theories would help to design more informed and efficient policy in the agricultural sector in developing countries. Indeed enacting the right kind of policies is key for increasing agricultural productivity and closing the cross-country income gap. This research proposes an alternative approach to analysing the relationship between farming and non-farming abilities suggesting that exogenous shocks such to agricultural productivity, such as rainfalls, trigger heterogeneous responses in the population of agricultural workers, and affect their sectoral choices depending on the value of their outside option.</v>
          </cell>
          <cell r="AZ293">
            <v>42811</v>
          </cell>
          <cell r="BA293" t="str">
            <v>a1P1v000003d3J3EAI</v>
          </cell>
          <cell r="BB293">
            <v>15</v>
          </cell>
          <cell r="BC293" t="str">
            <v>a1V1v0000036QSxEAM</v>
          </cell>
          <cell r="BD293">
            <v>42917</v>
          </cell>
          <cell r="BH293" t="b">
            <v>0</v>
          </cell>
          <cell r="BJ293">
            <v>11831</v>
          </cell>
          <cell r="BM293" t="str">
            <v>Research Programme Award</v>
          </cell>
          <cell r="BN293" t="str">
            <v>0TO1v000000LVvuGAG</v>
          </cell>
          <cell r="BO293">
            <v>1</v>
          </cell>
          <cell r="BP293" t="str">
            <v>0051v0000054bXpAAI</v>
          </cell>
          <cell r="BQ293" t="str">
            <v>DFID - Research</v>
          </cell>
          <cell r="BR293" t="str">
            <v>0011v000020m1FXAAY</v>
          </cell>
          <cell r="BS293" t="str">
            <v>Research Programme</v>
          </cell>
          <cell r="BT293" t="str">
            <v>DFID - Research</v>
          </cell>
          <cell r="BU293" t="str">
            <v>Department for International Development</v>
          </cell>
          <cell r="BV293" t="str">
            <v>VXX</v>
          </cell>
        </row>
        <row r="294">
          <cell r="A294" t="str">
            <v>89446</v>
          </cell>
          <cell r="B294" t="str">
            <v>0050Y000002G2LXQA0</v>
          </cell>
          <cell r="C294" t="b">
            <v>0</v>
          </cell>
          <cell r="D294" t="str">
            <v>Paying for power: Prepaid electricity and the spending patterns of the poor</v>
          </cell>
          <cell r="E294">
            <v>43523.476412037038</v>
          </cell>
          <cell r="F294" t="str">
            <v>0050Y000002G2LXQA0</v>
          </cell>
          <cell r="G294">
            <v>43609.998472222222</v>
          </cell>
          <cell r="H294" t="str">
            <v>0050Y000002G2VOQA0</v>
          </cell>
          <cell r="I294">
            <v>43609.998472222222</v>
          </cell>
          <cell r="K294">
            <v>43581.609594907408</v>
          </cell>
          <cell r="L294">
            <v>43581.609594907408</v>
          </cell>
          <cell r="N294" t="str">
            <v>-VZAF</v>
          </cell>
          <cell r="O294" t="str">
            <v>-89446</v>
          </cell>
          <cell r="S294" t="b">
            <v>0</v>
          </cell>
          <cell r="U294" t="str">
            <v>0031v0000202M1kAAE</v>
          </cell>
          <cell r="V294" t="str">
            <v>0031v0000202M1fAAE</v>
          </cell>
          <cell r="W294" t="str">
            <v>6</v>
          </cell>
          <cell r="X294" t="b">
            <v>0</v>
          </cell>
          <cell r="Y294" t="str">
            <v>0031v0000202M2pAAE</v>
          </cell>
          <cell r="AA294">
            <v>100974</v>
          </cell>
          <cell r="AB294">
            <v>43646</v>
          </cell>
          <cell r="AE294" t="str">
            <v>Paying for power: Prepaid electricity and the spending patterns of the poor</v>
          </cell>
          <cell r="AF294" t="str">
            <v>CB</v>
          </cell>
          <cell r="AG294" t="str">
            <v>a1R1v00000AduMUEAZ</v>
          </cell>
          <cell r="AK294" t="str">
            <v>0031v0000202LZ6AAM</v>
          </cell>
          <cell r="AL294" t="b">
            <v>0</v>
          </cell>
          <cell r="AM294" t="str">
            <v>Energy</v>
          </cell>
          <cell r="AN294" t="str">
            <v>Energy</v>
          </cell>
          <cell r="AP294">
            <v>100974</v>
          </cell>
          <cell r="AQ294">
            <v>43373</v>
          </cell>
          <cell r="AS294" t="str">
            <v>Phase II</v>
          </cell>
          <cell r="AT294" t="str">
            <v>Energy Access and Quality</v>
          </cell>
          <cell r="AU294" t="str">
            <v>Energy</v>
          </cell>
          <cell r="AV294" t="str">
            <v>Research Programme</v>
          </cell>
          <cell r="AW294" t="str">
            <v>Ongoing</v>
          </cell>
          <cell r="AY294" t="str">
            <v>The proposal investigates the way the prepayment policy affects consumers. Previous studies show that when switching from monthly bills to prepayment, low-income households in Cape Town (SA) start using 13% less electricity and begin to purchase very small amounts of electricity at very high frequency. The reduction in consumption associated with prepaid metering might be a choice of the household, or might be driven by constraints such as liquidity and higher transaction costs. The project researches this causal effect by expanding upon previous studies and using administrative data on electricity purchases by prepaid customers in Cape Town, combined with real-time consumption data and customer choices across bundles of free or subsidized electricity transfers. The findings of the research shed light on factors that contribute to current high rates of payment delinquency on monthly billing, and inform the design of interventions to improve revenue recovery for urban services while simultaneously meeting the needs of low-income households.</v>
          </cell>
          <cell r="AZ294">
            <v>42811</v>
          </cell>
          <cell r="BA294" t="str">
            <v>a1P1v000003d3JgEAI</v>
          </cell>
          <cell r="BB294">
            <v>24</v>
          </cell>
          <cell r="BC294" t="str">
            <v>a1V1v0000036QTJEA2</v>
          </cell>
          <cell r="BD294">
            <v>42917</v>
          </cell>
          <cell r="BH294" t="b">
            <v>0</v>
          </cell>
          <cell r="BJ294">
            <v>70682</v>
          </cell>
          <cell r="BM294" t="str">
            <v>Research Programme Award</v>
          </cell>
          <cell r="BN294" t="str">
            <v>0TO1v000000LVvvGAG</v>
          </cell>
          <cell r="BO294">
            <v>1</v>
          </cell>
          <cell r="BP294" t="str">
            <v>0051v0000054bXpAAI</v>
          </cell>
          <cell r="BQ294" t="str">
            <v>DFID - Research</v>
          </cell>
          <cell r="BR294" t="str">
            <v>0011v000020m1FXAAY</v>
          </cell>
          <cell r="BS294" t="str">
            <v>Research Programme</v>
          </cell>
          <cell r="BT294" t="str">
            <v>DFID - Research</v>
          </cell>
          <cell r="BU294" t="str">
            <v>Department for International Development</v>
          </cell>
          <cell r="BV294" t="str">
            <v>VXX</v>
          </cell>
        </row>
        <row r="295">
          <cell r="A295" t="str">
            <v>89447</v>
          </cell>
          <cell r="B295" t="str">
            <v>0050Y000002G2LXQA0</v>
          </cell>
          <cell r="C295" t="b">
            <v>0</v>
          </cell>
          <cell r="D295" t="str">
            <v>Bidding for Roads (top-up proposal)</v>
          </cell>
          <cell r="E295">
            <v>43534.638020833336</v>
          </cell>
          <cell r="F295" t="str">
            <v>0050Y000002G2LXQA0</v>
          </cell>
          <cell r="G295">
            <v>43609.998483796298</v>
          </cell>
          <cell r="H295" t="str">
            <v>0050Y000002G2VOQA0</v>
          </cell>
          <cell r="I295">
            <v>43609.998483796298</v>
          </cell>
          <cell r="K295">
            <v>43599.654814814814</v>
          </cell>
          <cell r="L295">
            <v>43599.654814814814</v>
          </cell>
          <cell r="N295" t="str">
            <v>-VIND</v>
          </cell>
          <cell r="O295" t="str">
            <v>-89447</v>
          </cell>
          <cell r="S295" t="b">
            <v>0</v>
          </cell>
          <cell r="T295" t="str">
            <v>0031v0000202LoyAAE</v>
          </cell>
          <cell r="U295" t="str">
            <v>0031v0000202M1kAAE</v>
          </cell>
          <cell r="V295" t="str">
            <v>0031v0000202M1fAAE</v>
          </cell>
          <cell r="W295" t="str">
            <v>6</v>
          </cell>
          <cell r="X295" t="b">
            <v>0</v>
          </cell>
          <cell r="Y295" t="str">
            <v>0031v0000202M2pAAE</v>
          </cell>
          <cell r="AA295">
            <v>12935.38</v>
          </cell>
          <cell r="AB295">
            <v>43373</v>
          </cell>
          <cell r="AE295" t="str">
            <v>Bidding for Roads (top-up proposal)</v>
          </cell>
          <cell r="AF295" t="str">
            <v>CB</v>
          </cell>
          <cell r="AG295" t="str">
            <v>a1R1v00000AduMUEAZ</v>
          </cell>
          <cell r="AK295" t="str">
            <v>0031v0000202LVcAAM</v>
          </cell>
          <cell r="AL295" t="b">
            <v>0</v>
          </cell>
          <cell r="AM295" t="str">
            <v>State - State Capabilities</v>
          </cell>
          <cell r="AN295" t="str">
            <v>State Effectiveness</v>
          </cell>
          <cell r="AO295" t="str">
            <v>89447</v>
          </cell>
          <cell r="AP295">
            <v>26360</v>
          </cell>
          <cell r="AQ295">
            <v>43373</v>
          </cell>
          <cell r="AS295" t="str">
            <v>Phase II</v>
          </cell>
          <cell r="AT295" t="str">
            <v>State Capabilities</v>
          </cell>
          <cell r="AU295" t="str">
            <v>State Effectiveness</v>
          </cell>
          <cell r="AV295" t="str">
            <v>Research Programme</v>
          </cell>
          <cell r="AW295" t="str">
            <v>Closed</v>
          </cell>
          <cell r="AY295" t="str">
            <v>The study builds upon previous research showing that politicians in India allocate more roads to contractors sharing their surnames, and that political intervention leads to poorer road quality, higher costs, and a higher probability that the roads are not built in practice. This research looks into the mechanisms of this political influence by analysing whether contractors without political connections are deterred from applying, or whether the evaluation process is biased in favour of those with connections. The researchers exploit political shocks, such as a politician winning an election, to identify how politicians manipulate the road bidding process. Any relationships between these variables are indicative of collusive behaviour. Knowing at what stage of the tendering process connected contractors receive undue favours will help to improve tender rules to prevent corruption and formulate more efficient anti-corruption policy recommendations.</v>
          </cell>
          <cell r="AZ295">
            <v>42811</v>
          </cell>
          <cell r="BA295" t="str">
            <v>a1P1v000003d3HxEAI</v>
          </cell>
          <cell r="BB295">
            <v>15</v>
          </cell>
          <cell r="BC295" t="str">
            <v>a1V1v0000036RaSEAU</v>
          </cell>
          <cell r="BD295">
            <v>42917</v>
          </cell>
          <cell r="BH295" t="b">
            <v>0</v>
          </cell>
          <cell r="BJ295">
            <v>18452</v>
          </cell>
          <cell r="BM295" t="str">
            <v>Research Programme Award</v>
          </cell>
          <cell r="BN295" t="str">
            <v>0TO1v000000LY88GAG</v>
          </cell>
          <cell r="BO295">
            <v>1</v>
          </cell>
          <cell r="BP295" t="str">
            <v>0051v0000054bXpAAI</v>
          </cell>
          <cell r="BQ295" t="str">
            <v>DFID - Research</v>
          </cell>
          <cell r="BR295" t="str">
            <v>0011v000020m1FXAAY</v>
          </cell>
          <cell r="BS295" t="str">
            <v>Research Programme</v>
          </cell>
          <cell r="BT295" t="str">
            <v>DFID - Research</v>
          </cell>
          <cell r="BU295" t="str">
            <v>Department for International Development</v>
          </cell>
          <cell r="BV295" t="str">
            <v>VXX</v>
          </cell>
        </row>
        <row r="296">
          <cell r="A296" t="str">
            <v>89448</v>
          </cell>
          <cell r="B296" t="str">
            <v>0050Y000002G2LXQA0</v>
          </cell>
          <cell r="C296" t="b">
            <v>0</v>
          </cell>
          <cell r="D296" t="str">
            <v>Mapping the Urban World</v>
          </cell>
          <cell r="E296">
            <v>43523.476412037038</v>
          </cell>
          <cell r="F296" t="str">
            <v>0050Y000002G2LXQA0</v>
          </cell>
          <cell r="G296">
            <v>43609.998472222222</v>
          </cell>
          <cell r="H296" t="str">
            <v>0050Y000002G2VOQA0</v>
          </cell>
          <cell r="I296">
            <v>43609.998472222222</v>
          </cell>
          <cell r="K296">
            <v>43527.703379629631</v>
          </cell>
          <cell r="L296">
            <v>43527.703379629631</v>
          </cell>
          <cell r="N296" t="str">
            <v>-VIND</v>
          </cell>
          <cell r="O296" t="str">
            <v>-89448</v>
          </cell>
          <cell r="S296" t="b">
            <v>0</v>
          </cell>
          <cell r="T296" t="str">
            <v>0031v0000202LIfAAM</v>
          </cell>
          <cell r="U296" t="str">
            <v>0031v0000202M1kAAE</v>
          </cell>
          <cell r="V296" t="str">
            <v>0031v0000202M1fAAE</v>
          </cell>
          <cell r="W296" t="str">
            <v>6</v>
          </cell>
          <cell r="X296" t="b">
            <v>0</v>
          </cell>
          <cell r="Y296" t="str">
            <v>0031v0000202M2pAAE</v>
          </cell>
          <cell r="AA296">
            <v>79448</v>
          </cell>
          <cell r="AB296">
            <v>43646</v>
          </cell>
          <cell r="AE296" t="str">
            <v>Mapping the Urban World: Integrating High-resolution Satellite Imagery and Night Light Data</v>
          </cell>
          <cell r="AF296" t="str">
            <v>CB</v>
          </cell>
          <cell r="AG296" t="str">
            <v>a1R1v00000AduMUEAZ</v>
          </cell>
          <cell r="AK296" t="str">
            <v>0031v0000202LTuAAM</v>
          </cell>
          <cell r="AL296" t="b">
            <v>0</v>
          </cell>
          <cell r="AM296" t="str">
            <v>Cities</v>
          </cell>
          <cell r="AN296" t="str">
            <v>Cities</v>
          </cell>
          <cell r="AP296">
            <v>79448</v>
          </cell>
          <cell r="AQ296">
            <v>43373</v>
          </cell>
          <cell r="AS296" t="str">
            <v>Phase II</v>
          </cell>
          <cell r="AT296" t="str">
            <v>Agglomeration</v>
          </cell>
          <cell r="AU296" t="str">
            <v>Cities</v>
          </cell>
          <cell r="AV296" t="str">
            <v>Research Programme</v>
          </cell>
          <cell r="AW296" t="str">
            <v>Ongoing</v>
          </cell>
          <cell r="AY296" t="str">
            <v>This project aims to improve current approaches to chart urban extent across the globe by integrating night light (NTL) data with Landsat 30m resolution satellite images. By applying state-of-the-art machine-learning techniques, its goal is to produce a comprehensive global mapping of urbanization in close to real time. These maps will be made available to the public through Google Earth Engine and updated annually. This project promises immense potential implication for policy-makers in developing countries. For example, accurate high-resolution maps of urban areas would help to create additional evidence on positive productivity spillovers from the arrival of new manufacturing facilities in developing regions, where the evidence of the spillover effects is scant, despite the active use of place-based industrial policies in these countries.</v>
          </cell>
          <cell r="AZ296">
            <v>42811</v>
          </cell>
          <cell r="BA296" t="str">
            <v>a1P1v000003d3HxEAI</v>
          </cell>
          <cell r="BB296">
            <v>23</v>
          </cell>
          <cell r="BC296" t="str">
            <v>a1V1v0000036QTKEA2</v>
          </cell>
          <cell r="BD296">
            <v>42948</v>
          </cell>
          <cell r="BH296" t="b">
            <v>0</v>
          </cell>
          <cell r="BJ296">
            <v>63558</v>
          </cell>
          <cell r="BM296" t="str">
            <v>Research Programme Award</v>
          </cell>
          <cell r="BN296" t="str">
            <v>0TO1v000000LVvwGAG</v>
          </cell>
          <cell r="BO296">
            <v>1</v>
          </cell>
          <cell r="BP296" t="str">
            <v>0051v0000054bXpAAI</v>
          </cell>
          <cell r="BQ296" t="str">
            <v>DFID - Research</v>
          </cell>
          <cell r="BR296" t="str">
            <v>0011v000020m1FXAAY</v>
          </cell>
          <cell r="BS296" t="str">
            <v>Research Programme</v>
          </cell>
          <cell r="BT296" t="str">
            <v>DFID - Research</v>
          </cell>
          <cell r="BU296" t="str">
            <v>Department for International Development</v>
          </cell>
          <cell r="BV296" t="str">
            <v>VXX</v>
          </cell>
        </row>
        <row r="297">
          <cell r="A297" t="str">
            <v>89449</v>
          </cell>
          <cell r="B297" t="str">
            <v>0050Y000002G2LXQA0</v>
          </cell>
          <cell r="C297" t="b">
            <v>0</v>
          </cell>
          <cell r="D297" t="str">
            <v>Fishing for Votes? Income Shocks and the Opportunity Cost of Voting</v>
          </cell>
          <cell r="E297">
            <v>43525.475648148145</v>
          </cell>
          <cell r="F297" t="str">
            <v>0050Y000002G2LXQA0</v>
          </cell>
          <cell r="G297">
            <v>43609.998483796298</v>
          </cell>
          <cell r="H297" t="str">
            <v>0050Y000002G2VOQA0</v>
          </cell>
          <cell r="I297">
            <v>43609.998483796298</v>
          </cell>
          <cell r="K297">
            <v>43536.697199074071</v>
          </cell>
          <cell r="L297">
            <v>43536.697199074071</v>
          </cell>
          <cell r="N297" t="str">
            <v>-VIDN</v>
          </cell>
          <cell r="O297" t="str">
            <v>-89449</v>
          </cell>
          <cell r="S297" t="b">
            <v>0</v>
          </cell>
          <cell r="U297" t="str">
            <v>0031v0000202M1kAAE</v>
          </cell>
          <cell r="V297" t="str">
            <v>0031v0000202M1fAAE</v>
          </cell>
          <cell r="W297" t="str">
            <v>6</v>
          </cell>
          <cell r="X297" t="b">
            <v>0</v>
          </cell>
          <cell r="Y297" t="str">
            <v>0031v0000202M2pAAE</v>
          </cell>
          <cell r="AA297">
            <v>29435</v>
          </cell>
          <cell r="AB297">
            <v>43373</v>
          </cell>
          <cell r="AE297" t="str">
            <v>Fishing for Votes? Income Shocks and the Opportunity Cost of Voting</v>
          </cell>
          <cell r="AF297" t="str">
            <v>CB</v>
          </cell>
          <cell r="AG297" t="str">
            <v>a1R1v00000AduMUEAZ</v>
          </cell>
          <cell r="AK297" t="str">
            <v>0031v0000202LrzAAE</v>
          </cell>
          <cell r="AL297" t="b">
            <v>0</v>
          </cell>
          <cell r="AM297" t="str">
            <v>State - State Capabilities</v>
          </cell>
          <cell r="AN297" t="str">
            <v>State Effectiveness</v>
          </cell>
          <cell r="AO297" t="str">
            <v>89449</v>
          </cell>
          <cell r="AP297">
            <v>29435</v>
          </cell>
          <cell r="AQ297">
            <v>43373</v>
          </cell>
          <cell r="AS297" t="str">
            <v>Phase II</v>
          </cell>
          <cell r="AT297" t="str">
            <v>Accountability and Political Economy</v>
          </cell>
          <cell r="AU297" t="str">
            <v>State Effectiveness</v>
          </cell>
          <cell r="AV297" t="str">
            <v>Research Programme</v>
          </cell>
          <cell r="AW297" t="str">
            <v>Ongoing</v>
          </cell>
          <cell r="AY297" t="str">
            <v>This project proposes an empirical investigation into the opportunity cost of political participation, and the consequences of political participation on post-electoral outcomes. The researchers use satellite data on fishing conditions along the Indonesian coastline, and exploit plausibly exogenous variations in these conditions to estimate the impact of good fishing conditions at the time of the election on voter turnout, electoral outcomes and subsequent local economic policy outcomes. The project aims to bridge an existing gap in knowledge on the role of democratic participation in the strength of local and national institutions by providing credible evidence on the role of opportunity cost in driving political participation, and exploring its impact on local economic and policy outcomes.</v>
          </cell>
          <cell r="AZ297">
            <v>1</v>
          </cell>
          <cell r="BA297" t="str">
            <v>a1P1v000003d3HyEAI</v>
          </cell>
          <cell r="BB297">
            <v>15</v>
          </cell>
          <cell r="BC297" t="str">
            <v>a1V1v0000036QgFEAU</v>
          </cell>
          <cell r="BD297">
            <v>42917</v>
          </cell>
          <cell r="BH297" t="b">
            <v>0</v>
          </cell>
          <cell r="BJ297">
            <v>20604</v>
          </cell>
          <cell r="BM297" t="str">
            <v>Research Programme Award</v>
          </cell>
          <cell r="BN297" t="str">
            <v>0TO1v000000LVvxGAG</v>
          </cell>
          <cell r="BO297">
            <v>1</v>
          </cell>
          <cell r="BP297" t="str">
            <v>0051v0000054bXpAAI</v>
          </cell>
          <cell r="BQ297" t="str">
            <v>DFID - Research</v>
          </cell>
          <cell r="BR297" t="str">
            <v>0011v000020m1FXAAY</v>
          </cell>
          <cell r="BS297" t="str">
            <v>Research Programme</v>
          </cell>
          <cell r="BT297" t="str">
            <v>DFID - Research</v>
          </cell>
          <cell r="BU297" t="str">
            <v>Department for International Development</v>
          </cell>
          <cell r="BV297" t="str">
            <v>VXX</v>
          </cell>
        </row>
        <row r="298">
          <cell r="A298" t="str">
            <v>89450</v>
          </cell>
          <cell r="B298" t="str">
            <v>0050Y000002G2LXQA0</v>
          </cell>
          <cell r="C298" t="b">
            <v>0</v>
          </cell>
          <cell r="D298" t="str">
            <v>Tax policy and firms: evidence from West Bengal</v>
          </cell>
          <cell r="E298">
            <v>43523.476412037038</v>
          </cell>
          <cell r="F298" t="str">
            <v>0050Y000002G2LXQA0</v>
          </cell>
          <cell r="G298">
            <v>43609.998472222222</v>
          </cell>
          <cell r="H298" t="str">
            <v>0050Y000002G2VOQA0</v>
          </cell>
          <cell r="I298">
            <v>43609.998472222222</v>
          </cell>
          <cell r="K298">
            <v>43602.807581018518</v>
          </cell>
          <cell r="L298">
            <v>43602.807581018518</v>
          </cell>
          <cell r="N298" t="str">
            <v>-VIND</v>
          </cell>
          <cell r="O298" t="str">
            <v>-89450</v>
          </cell>
          <cell r="S298" t="b">
            <v>0</v>
          </cell>
          <cell r="T298" t="str">
            <v>0031v0000202LoyAAE</v>
          </cell>
          <cell r="U298" t="str">
            <v>0031v0000202M1kAAE</v>
          </cell>
          <cell r="V298" t="str">
            <v>0031v0000202M1fAAE</v>
          </cell>
          <cell r="W298" t="str">
            <v>6</v>
          </cell>
          <cell r="X298" t="b">
            <v>0</v>
          </cell>
          <cell r="Y298" t="str">
            <v>0031v0000202M2pAAE</v>
          </cell>
          <cell r="AA298">
            <v>40883</v>
          </cell>
          <cell r="AB298">
            <v>43373</v>
          </cell>
          <cell r="AE298" t="str">
            <v>Tax policy and firms: evidence from West Bengal</v>
          </cell>
          <cell r="AF298" t="str">
            <v>CB</v>
          </cell>
          <cell r="AG298" t="str">
            <v>a1R1v00000AduMUEAZ</v>
          </cell>
          <cell r="AK298" t="str">
            <v>0031v0000202LaZAAU</v>
          </cell>
          <cell r="AL298" t="b">
            <v>0</v>
          </cell>
          <cell r="AM298" t="str">
            <v>State - State Capabilities</v>
          </cell>
          <cell r="AN298" t="str">
            <v>State Effectiveness</v>
          </cell>
          <cell r="AP298">
            <v>40250</v>
          </cell>
          <cell r="AQ298">
            <v>43373</v>
          </cell>
          <cell r="AS298" t="str">
            <v>Phase II</v>
          </cell>
          <cell r="AT298" t="str">
            <v>Public Finance and Taxation</v>
          </cell>
          <cell r="AU298" t="str">
            <v>State Effectiveness</v>
          </cell>
          <cell r="AV298" t="str">
            <v>Research Programme</v>
          </cell>
          <cell r="AW298" t="str">
            <v>Ongoing</v>
          </cell>
          <cell r="AY298" t="str">
            <v>The project explores how the tax system shapes the production and evasion decisions of private agents in a large developing economy. Researchers consider both aspects of efficiency and leverage the incentives created by a dual tax scheme: firms choose between paying a value-added-tax (VAT) and a turnover tax. The paper adds to the literature by taking this topic one step further and consideres how VAT systems affect the overall efficiency of an economy’s production network. The research provides new evidence regarding how the changes in the tax system affect both firms’ evasion and production incentives, and the shape of the network.</v>
          </cell>
          <cell r="AZ298">
            <v>42811</v>
          </cell>
          <cell r="BA298" t="str">
            <v>a1P1v000003d3HxEAI</v>
          </cell>
          <cell r="BB298">
            <v>15</v>
          </cell>
          <cell r="BC298" t="str">
            <v>a1V1v0000036QTLEA2</v>
          </cell>
          <cell r="BD298">
            <v>42917</v>
          </cell>
          <cell r="BH298" t="b">
            <v>0</v>
          </cell>
          <cell r="BJ298">
            <v>32311.38</v>
          </cell>
          <cell r="BM298" t="str">
            <v>Research Programme Award</v>
          </cell>
          <cell r="BN298" t="str">
            <v>0TO1v000000LVvyGAG</v>
          </cell>
          <cell r="BO298">
            <v>1</v>
          </cell>
          <cell r="BP298" t="str">
            <v>0051v0000054bXpAAI</v>
          </cell>
          <cell r="BQ298" t="str">
            <v>DFID - Research</v>
          </cell>
          <cell r="BR298" t="str">
            <v>0011v000020m1FXAAY</v>
          </cell>
          <cell r="BS298" t="str">
            <v>Research Programme</v>
          </cell>
          <cell r="BT298" t="str">
            <v>DFID - Research</v>
          </cell>
          <cell r="BU298" t="str">
            <v>Department for International Development</v>
          </cell>
          <cell r="BV298" t="str">
            <v>VXX</v>
          </cell>
        </row>
        <row r="299">
          <cell r="A299" t="str">
            <v>89452</v>
          </cell>
          <cell r="B299" t="str">
            <v>0050Y000002G2LXQA0</v>
          </cell>
          <cell r="C299" t="b">
            <v>0</v>
          </cell>
          <cell r="D299" t="str">
            <v>Transforming smallholder farmers through immersion in modern farms: evidence fro</v>
          </cell>
          <cell r="E299">
            <v>43525.457928240743</v>
          </cell>
          <cell r="F299" t="str">
            <v>0050Y000002G2LXQA0</v>
          </cell>
          <cell r="G299">
            <v>43609.998483796298</v>
          </cell>
          <cell r="H299" t="str">
            <v>0050Y000002G2VOQA0</v>
          </cell>
          <cell r="I299">
            <v>43609.998483796298</v>
          </cell>
          <cell r="K299">
            <v>43584.423796296294</v>
          </cell>
          <cell r="L299">
            <v>43584.423796296294</v>
          </cell>
          <cell r="N299" t="str">
            <v>-VNPL</v>
          </cell>
          <cell r="O299" t="str">
            <v>-89452</v>
          </cell>
          <cell r="S299" t="b">
            <v>0</v>
          </cell>
          <cell r="U299" t="str">
            <v>0031v0000202M1kAAE</v>
          </cell>
          <cell r="V299" t="str">
            <v>0031v0000202M1fAAE</v>
          </cell>
          <cell r="W299" t="str">
            <v>6</v>
          </cell>
          <cell r="X299" t="b">
            <v>0</v>
          </cell>
          <cell r="Y299" t="str">
            <v>0031v0000202M2pAAE</v>
          </cell>
          <cell r="AA299">
            <v>9705.7999999999993</v>
          </cell>
          <cell r="AB299">
            <v>43646</v>
          </cell>
          <cell r="AE299" t="str">
            <v>Transforming smallholder farmers through immersion in modern farms: evidence from a RCT in Nepal and Israel</v>
          </cell>
          <cell r="AF299" t="str">
            <v>CB</v>
          </cell>
          <cell r="AG299" t="str">
            <v>a1R1v00000AduMUEAZ</v>
          </cell>
          <cell r="AK299" t="str">
            <v>0031v0000202LiJAAU</v>
          </cell>
          <cell r="AL299" t="b">
            <v>0</v>
          </cell>
          <cell r="AM299" t="str">
            <v>Firms - Firm Capabilities</v>
          </cell>
          <cell r="AN299" t="str">
            <v>Firm Capabilities</v>
          </cell>
          <cell r="AO299" t="str">
            <v>89452</v>
          </cell>
          <cell r="AP299">
            <v>9705.7999999999993</v>
          </cell>
          <cell r="AQ299">
            <v>43251</v>
          </cell>
          <cell r="AS299" t="str">
            <v>Phase II</v>
          </cell>
          <cell r="AT299" t="str">
            <v>Agriculture</v>
          </cell>
          <cell r="AU299" t="str">
            <v>Firm Capabilities</v>
          </cell>
          <cell r="AV299" t="str">
            <v>Research Programme</v>
          </cell>
          <cell r="AW299" t="str">
            <v>Ongoing</v>
          </cell>
          <cell r="AY299" t="str">
            <v>The researchers take advantage of a unique natural experiment to answer the question of if knowledge gained from a prolonged and immersive training could help farmers in developing countries improve productivity. Every year several smallholder farmers from Nepal are selected by lottery to travel to Israel to get intensive one year training with efficient and productive Israeli farms. The study examines to what degree the participants of the training choose to, and succeed, in implementing the knowledge compared to those farmers who were not selected to participate in the program. The project builds on a small sample pilot, which has already produced results which are strongly suggestive that program beneficiaries are more likely to invest in their farms and implement modern technologies. The current phase of the research seeks to experiment with sub-interventions that can improve effectiveness, such as specialized credit.</v>
          </cell>
          <cell r="AZ299">
            <v>42811</v>
          </cell>
          <cell r="BA299" t="str">
            <v>a1P1v000003d3IqEAI</v>
          </cell>
          <cell r="BB299">
            <v>23</v>
          </cell>
          <cell r="BC299" t="str">
            <v>a1V1v0000036QfoEAE</v>
          </cell>
          <cell r="BD299">
            <v>42948</v>
          </cell>
          <cell r="BH299" t="b">
            <v>0</v>
          </cell>
          <cell r="BJ299">
            <v>6794</v>
          </cell>
          <cell r="BM299" t="str">
            <v>Research Programme Award</v>
          </cell>
          <cell r="BN299" t="str">
            <v>0TO1v000000LVvzGAG</v>
          </cell>
          <cell r="BO299">
            <v>1</v>
          </cell>
          <cell r="BP299" t="str">
            <v>0051v0000054bXpAAI</v>
          </cell>
          <cell r="BQ299" t="str">
            <v>DFID - Research</v>
          </cell>
          <cell r="BR299" t="str">
            <v>0011v000020m1FXAAY</v>
          </cell>
          <cell r="BS299" t="str">
            <v>Research Programme</v>
          </cell>
          <cell r="BT299" t="str">
            <v>DFID - Research</v>
          </cell>
          <cell r="BU299" t="str">
            <v>Department for International Development</v>
          </cell>
          <cell r="BV299" t="str">
            <v>VXX</v>
          </cell>
        </row>
        <row r="300">
          <cell r="A300" t="str">
            <v>89453</v>
          </cell>
          <cell r="B300" t="str">
            <v>0050Y000002G2LXQA0</v>
          </cell>
          <cell r="C300" t="b">
            <v>0</v>
          </cell>
          <cell r="D300" t="str">
            <v>Improving customer repayment practices for water and sewer services in Kenya</v>
          </cell>
          <cell r="E300">
            <v>43523.476412037038</v>
          </cell>
          <cell r="F300" t="str">
            <v>0050Y000002G2LXQA0</v>
          </cell>
          <cell r="G300">
            <v>43609.998472222222</v>
          </cell>
          <cell r="H300" t="str">
            <v>0050Y000002G2VOQA0</v>
          </cell>
          <cell r="I300">
            <v>43609.998472222222</v>
          </cell>
          <cell r="K300">
            <v>43527.703379629631</v>
          </cell>
          <cell r="L300">
            <v>43527.703379629631</v>
          </cell>
          <cell r="N300" t="str">
            <v>-VKEN</v>
          </cell>
          <cell r="O300" t="str">
            <v>-89453</v>
          </cell>
          <cell r="S300" t="b">
            <v>0</v>
          </cell>
          <cell r="U300" t="str">
            <v>0031v0000202M1kAAE</v>
          </cell>
          <cell r="V300" t="str">
            <v>0031v0000202M1fAAE</v>
          </cell>
          <cell r="W300" t="str">
            <v>6</v>
          </cell>
          <cell r="X300" t="b">
            <v>0</v>
          </cell>
          <cell r="Y300" t="str">
            <v>0031v0000202M2pAAE</v>
          </cell>
          <cell r="AA300">
            <v>30000</v>
          </cell>
          <cell r="AB300">
            <v>43708</v>
          </cell>
          <cell r="AE300" t="str">
            <v>Improving customer repayment practices for water and sewer services in Kenyan informal settlements</v>
          </cell>
          <cell r="AF300" t="str">
            <v>CB</v>
          </cell>
          <cell r="AG300" t="str">
            <v>a1R1v00000AduMUEAZ</v>
          </cell>
          <cell r="AK300" t="str">
            <v>0031v0000202LghAAE</v>
          </cell>
          <cell r="AL300" t="b">
            <v>0</v>
          </cell>
          <cell r="AM300" t="str">
            <v>Cities</v>
          </cell>
          <cell r="AN300" t="str">
            <v>Cities</v>
          </cell>
          <cell r="AP300">
            <v>29808.33</v>
          </cell>
          <cell r="AQ300">
            <v>43343</v>
          </cell>
          <cell r="AS300" t="str">
            <v>Phase II</v>
          </cell>
          <cell r="AT300" t="str">
            <v>Infrastructure,Transportation &amp; Service Provision</v>
          </cell>
          <cell r="AU300" t="str">
            <v>Cities</v>
          </cell>
          <cell r="AV300" t="str">
            <v>Research Programme</v>
          </cell>
          <cell r="AW300" t="str">
            <v>Ongoing</v>
          </cell>
          <cell r="AY300" t="str">
            <v>The project studies a joint initiative of the Kenyan Government and the World Bank on installing a municipal sewage system in slums around Nairobi. One of the obstacles to a successful implementation of the initiative and future positive impact is a substantial cost of a household connection to the system. This limitation is especially crucial for low-income slum residents who are unable to afford connection fees. Since sanitation has important effects on local community health (directly and via spillovers) and ultimately economic growth, finding ways to increase connection rates may justify public interventions. This study explores the demand for household connections to municipal sewage systems and the consequences of connection on housing markets in informal slums in Kenya.</v>
          </cell>
          <cell r="AZ300">
            <v>42832</v>
          </cell>
          <cell r="BA300" t="str">
            <v>a1P1v000003d3IBEAY</v>
          </cell>
          <cell r="BB300">
            <v>26</v>
          </cell>
          <cell r="BC300" t="str">
            <v>a1V1v0000036QTMEA2</v>
          </cell>
          <cell r="BD300">
            <v>42917</v>
          </cell>
          <cell r="BH300" t="b">
            <v>0</v>
          </cell>
          <cell r="BJ300">
            <v>8942.4</v>
          </cell>
          <cell r="BM300" t="str">
            <v>Research Programme Award</v>
          </cell>
          <cell r="BN300" t="str">
            <v>0TO1v000000LVw0GAG</v>
          </cell>
          <cell r="BO300">
            <v>1</v>
          </cell>
          <cell r="BP300" t="str">
            <v>0051v0000054bXpAAI</v>
          </cell>
          <cell r="BQ300" t="str">
            <v>DFID - Research</v>
          </cell>
          <cell r="BR300" t="str">
            <v>0011v000020m1FXAAY</v>
          </cell>
          <cell r="BS300" t="str">
            <v>Research Programme</v>
          </cell>
          <cell r="BT300" t="str">
            <v>DFID - Research</v>
          </cell>
          <cell r="BU300" t="str">
            <v>Department for International Development</v>
          </cell>
          <cell r="BV300" t="str">
            <v>VXX</v>
          </cell>
        </row>
        <row r="301">
          <cell r="A301" t="str">
            <v>89454</v>
          </cell>
          <cell r="B301" t="str">
            <v>0050Y000002G2LXQA0</v>
          </cell>
          <cell r="C301" t="b">
            <v>0</v>
          </cell>
          <cell r="D301" t="str">
            <v>(Mis)Allocation of Teachers and State Capacity</v>
          </cell>
          <cell r="E301">
            <v>43525.457928240743</v>
          </cell>
          <cell r="F301" t="str">
            <v>0050Y000002G2LXQA0</v>
          </cell>
          <cell r="G301">
            <v>43609.998483796298</v>
          </cell>
          <cell r="H301" t="str">
            <v>0050Y000002G2VOQA0</v>
          </cell>
          <cell r="I301">
            <v>43609.998483796298</v>
          </cell>
          <cell r="K301">
            <v>43615.45076388889</v>
          </cell>
          <cell r="L301">
            <v>43615.45076388889</v>
          </cell>
          <cell r="N301" t="str">
            <v>-VZMB</v>
          </cell>
          <cell r="O301" t="str">
            <v>-89454</v>
          </cell>
          <cell r="S301" t="b">
            <v>0</v>
          </cell>
          <cell r="T301" t="str">
            <v>0031v0000202M3QAAU</v>
          </cell>
          <cell r="U301" t="str">
            <v>0031v0000202M1kAAE</v>
          </cell>
          <cell r="V301" t="str">
            <v>0031v0000202M1fAAE</v>
          </cell>
          <cell r="W301" t="str">
            <v>6</v>
          </cell>
          <cell r="X301" t="b">
            <v>0</v>
          </cell>
          <cell r="Y301" t="str">
            <v>0031v0000202M2pAAE</v>
          </cell>
          <cell r="AA301">
            <v>65000</v>
          </cell>
          <cell r="AB301">
            <v>43100</v>
          </cell>
          <cell r="AE301" t="str">
            <v>(Mis)Allocation of Teachers and State Capacity</v>
          </cell>
          <cell r="AF301" t="str">
            <v>CB</v>
          </cell>
          <cell r="AG301" t="str">
            <v>a1R1v00000AduMUEAZ</v>
          </cell>
          <cell r="AI301" t="str">
            <v>https://www.theigc.org/project/misallocation-teachers-state-capacity/</v>
          </cell>
          <cell r="AK301" t="str">
            <v>0031v0000202LjyAAE</v>
          </cell>
          <cell r="AL301" t="b">
            <v>0</v>
          </cell>
          <cell r="AM301" t="str">
            <v>State - State Capabilities</v>
          </cell>
          <cell r="AN301" t="str">
            <v>State Effectiveness</v>
          </cell>
          <cell r="AO301" t="str">
            <v>89454</v>
          </cell>
          <cell r="AP301">
            <v>65000</v>
          </cell>
          <cell r="AQ301">
            <v>43100</v>
          </cell>
          <cell r="AS301" t="str">
            <v>Phase II</v>
          </cell>
          <cell r="AT301" t="str">
            <v>State Capabilities</v>
          </cell>
          <cell r="AU301" t="str">
            <v>State Effectiveness</v>
          </cell>
          <cell r="AV301" t="str">
            <v>Research Programme</v>
          </cell>
          <cell r="AW301" t="str">
            <v>Ongoing</v>
          </cell>
          <cell r="AY301" t="str">
            <v>The study explores how administrative capabilities affect the allocation of public services, as the research team has identified a gap in existing empirical evidence on the link between the two. It aims to understand which specific capabilities are the key determinants of the allocation of public services, and what consequences the lack of such capabilities may have for the development of states. This project combines several internal data sources from the Ministry of Education in Zambia including annual school census data and payroll data. The project uses this data to study (i) the determinants of the centrally planned allocation and (ii) the reasons for deviations between the planned and the actual allocation. The research also looks into the relationship with educational outcomes by investigating the effects of pupil-teacher ratios on test scores.</v>
          </cell>
          <cell r="AZ301">
            <v>42811</v>
          </cell>
          <cell r="BA301" t="str">
            <v>a1P1v000003d3KNEAY</v>
          </cell>
          <cell r="BB301">
            <v>7</v>
          </cell>
          <cell r="BC301" t="str">
            <v>a1V1v0000036QfpEAE</v>
          </cell>
          <cell r="BD301">
            <v>42887</v>
          </cell>
          <cell r="BH301" t="b">
            <v>0</v>
          </cell>
          <cell r="BJ301">
            <v>48501</v>
          </cell>
          <cell r="BL301" t="str">
            <v>(Mis)allocation of teachers and state capacity</v>
          </cell>
          <cell r="BM301" t="str">
            <v>Research Programme Award</v>
          </cell>
          <cell r="BN301" t="str">
            <v>0TO1v000000LVw1GAG</v>
          </cell>
          <cell r="BO301">
            <v>1</v>
          </cell>
          <cell r="BP301" t="str">
            <v>0051v0000054bXpAAI</v>
          </cell>
          <cell r="BQ301" t="str">
            <v>DFID - Research</v>
          </cell>
          <cell r="BR301" t="str">
            <v>0011v000020m1FXAAY</v>
          </cell>
          <cell r="BS301" t="str">
            <v>Research Programme</v>
          </cell>
          <cell r="BT301" t="str">
            <v>DFID - Research</v>
          </cell>
          <cell r="BU301" t="str">
            <v>Department for International Development</v>
          </cell>
          <cell r="BV301" t="str">
            <v>VXX</v>
          </cell>
        </row>
        <row r="302">
          <cell r="A302" t="str">
            <v>89455</v>
          </cell>
          <cell r="B302" t="str">
            <v>0050Y000002G2LXQA0</v>
          </cell>
          <cell r="C302" t="b">
            <v>0</v>
          </cell>
          <cell r="D302" t="str">
            <v>Growing Together. Trust, spontaneous clusters and the growth of Enterprises</v>
          </cell>
          <cell r="E302">
            <v>43523.476412037038</v>
          </cell>
          <cell r="F302" t="str">
            <v>0050Y000002G2LXQA0</v>
          </cell>
          <cell r="G302">
            <v>43609.998472222222</v>
          </cell>
          <cell r="H302" t="str">
            <v>0050Y000002G2VOQA0</v>
          </cell>
          <cell r="I302">
            <v>43609.998472222222</v>
          </cell>
          <cell r="K302">
            <v>43584.521736111114</v>
          </cell>
          <cell r="L302">
            <v>43584.521736111114</v>
          </cell>
          <cell r="N302" t="str">
            <v>-VZMB</v>
          </cell>
          <cell r="O302" t="str">
            <v>-89455</v>
          </cell>
          <cell r="S302" t="b">
            <v>0</v>
          </cell>
          <cell r="T302" t="str">
            <v>0031v0000202M3QAAU</v>
          </cell>
          <cell r="U302" t="str">
            <v>0031v0000202M1kAAE</v>
          </cell>
          <cell r="V302" t="str">
            <v>0031v0000202M1fAAE</v>
          </cell>
          <cell r="W302" t="str">
            <v>6</v>
          </cell>
          <cell r="X302" t="b">
            <v>0</v>
          </cell>
          <cell r="Y302" t="str">
            <v>0031v0000202M2pAAE</v>
          </cell>
          <cell r="AA302">
            <v>39994</v>
          </cell>
          <cell r="AB302">
            <v>43373</v>
          </cell>
          <cell r="AE302" t="str">
            <v>Growing Together. Trust, spontaneous clusters and the growth of Micro, Small and Medium Enterprises in cities</v>
          </cell>
          <cell r="AF302" t="str">
            <v>CB</v>
          </cell>
          <cell r="AG302" t="str">
            <v>a1R1v00000AduMUEAZ</v>
          </cell>
          <cell r="AK302" t="str">
            <v>0031v0000202LQvAAM</v>
          </cell>
          <cell r="AL302" t="b">
            <v>0</v>
          </cell>
          <cell r="AM302" t="str">
            <v>Cities</v>
          </cell>
          <cell r="AN302" t="str">
            <v>Cities</v>
          </cell>
          <cell r="AP302">
            <v>39994</v>
          </cell>
          <cell r="AQ302">
            <v>43373</v>
          </cell>
          <cell r="AS302" t="str">
            <v>Phase II</v>
          </cell>
          <cell r="AT302" t="str">
            <v>Infrastructure,Transportation &amp; Service Provision</v>
          </cell>
          <cell r="AU302" t="str">
            <v>Cities</v>
          </cell>
          <cell r="AV302" t="str">
            <v>Research Programme</v>
          </cell>
          <cell r="AW302" t="str">
            <v>Ongoing</v>
          </cell>
          <cell r="AY302" t="str">
            <v>The project expands upon previous research done by the same team. The researchers created an extraordinary spatial mapping of the economic activity in the capital of Zambia, Lusaka and found that agglomeration was correlated with trust and knowledge sharing. However, the received evidence couldn’t help to answer an important question of to what extent trust and knowledge sharing help firms reap the economic benefits of urban density. This project investigates teh issue further and explores to what extent firms in the developing world are able to derive the economic benefits usually associated with agglomeration.</v>
          </cell>
          <cell r="AZ302">
            <v>42811</v>
          </cell>
          <cell r="BA302" t="str">
            <v>a1P1v000003d3KNEAY</v>
          </cell>
          <cell r="BB302">
            <v>15</v>
          </cell>
          <cell r="BC302" t="str">
            <v>a1V1v0000036QTNEA2</v>
          </cell>
          <cell r="BD302">
            <v>42917</v>
          </cell>
          <cell r="BH302" t="b">
            <v>0</v>
          </cell>
          <cell r="BJ302">
            <v>32696.48</v>
          </cell>
          <cell r="BM302" t="str">
            <v>Research Programme Award</v>
          </cell>
          <cell r="BN302" t="str">
            <v>0TO1v000000LVw2GAG</v>
          </cell>
          <cell r="BO302">
            <v>1</v>
          </cell>
          <cell r="BP302" t="str">
            <v>0051v0000054bXpAAI</v>
          </cell>
          <cell r="BQ302" t="str">
            <v>DFID - Research</v>
          </cell>
          <cell r="BR302" t="str">
            <v>0011v000020m1FXAAY</v>
          </cell>
          <cell r="BS302" t="str">
            <v>Research Programme</v>
          </cell>
          <cell r="BT302" t="str">
            <v>DFID - Research</v>
          </cell>
          <cell r="BU302" t="str">
            <v>Department for International Development</v>
          </cell>
          <cell r="BV302" t="str">
            <v>VXX</v>
          </cell>
        </row>
        <row r="303">
          <cell r="A303" t="str">
            <v>89456</v>
          </cell>
          <cell r="B303" t="str">
            <v>0050Y000002G2LXQA0</v>
          </cell>
          <cell r="C303" t="b">
            <v>0</v>
          </cell>
          <cell r="D303" t="str">
            <v>Promoting Energy and Water Efficiency in Irrigation</v>
          </cell>
          <cell r="E303">
            <v>43523.476412037038</v>
          </cell>
          <cell r="F303" t="str">
            <v>0050Y000002G2LXQA0</v>
          </cell>
          <cell r="G303">
            <v>43609.998472222222</v>
          </cell>
          <cell r="H303" t="str">
            <v>0050Y000002G2VOQA0</v>
          </cell>
          <cell r="I303">
            <v>43609.998472222222</v>
          </cell>
          <cell r="K303">
            <v>43581.610555555555</v>
          </cell>
          <cell r="L303">
            <v>43581.610555555555</v>
          </cell>
          <cell r="N303" t="str">
            <v>-VIND</v>
          </cell>
          <cell r="O303" t="str">
            <v>-89456</v>
          </cell>
          <cell r="S303" t="b">
            <v>0</v>
          </cell>
          <cell r="T303" t="str">
            <v>0031v0000202LoyAAE</v>
          </cell>
          <cell r="U303" t="str">
            <v>0031v0000202M1kAAE</v>
          </cell>
          <cell r="V303" t="str">
            <v>0031v0000202M1fAAE</v>
          </cell>
          <cell r="W303" t="str">
            <v>6</v>
          </cell>
          <cell r="X303" t="b">
            <v>0</v>
          </cell>
          <cell r="Y303" t="str">
            <v>0031v0000202M2pAAE</v>
          </cell>
          <cell r="AA303">
            <v>29563</v>
          </cell>
          <cell r="AB303">
            <v>43251</v>
          </cell>
          <cell r="AE303" t="str">
            <v>Promoting Energy and Water Efficiency in Irrigation Through Direct and Indirect Incentives</v>
          </cell>
          <cell r="AF303" t="str">
            <v>CB</v>
          </cell>
          <cell r="AG303" t="str">
            <v>a1R1v00000AduMUEAZ</v>
          </cell>
          <cell r="AK303" t="str">
            <v>0031v0000202Ld0AAE</v>
          </cell>
          <cell r="AL303" t="b">
            <v>0</v>
          </cell>
          <cell r="AM303" t="str">
            <v>Energy</v>
          </cell>
          <cell r="AN303" t="str">
            <v>Energy</v>
          </cell>
          <cell r="AP303">
            <v>29563</v>
          </cell>
          <cell r="AQ303">
            <v>43251</v>
          </cell>
          <cell r="AS303" t="str">
            <v>Phase II</v>
          </cell>
          <cell r="AT303" t="str">
            <v>Energy Efficiency</v>
          </cell>
          <cell r="AU303" t="str">
            <v>Energy</v>
          </cell>
          <cell r="AV303" t="str">
            <v>Research Programme</v>
          </cell>
          <cell r="AW303" t="str">
            <v>Ongoing</v>
          </cell>
          <cell r="AY303" t="str">
            <v>Micro-irrigation is a promising tool for increasing energy and water efficiency. However, despite its efficiency, adoption of the technology remains low. This project inviestigates the roles of two main explanations for this phenomena and suggest their appropriate policy implications. The research studiesy the effect of (i) environmental and grid externalities and (ii) investment inefficiencies on adoption of energy-efficient technologies. By implementing two interventions, conservation credits and investment subsidies, in a randomized control trial among farmers in India, the researchers aim to learn how farmers respond to these policies, which type of incentives are more effective, and what the optimal role is for policy.</v>
          </cell>
          <cell r="AZ303">
            <v>42811</v>
          </cell>
          <cell r="BA303" t="str">
            <v>a1P1v000003d3HxEAI</v>
          </cell>
          <cell r="BB303">
            <v>11</v>
          </cell>
          <cell r="BC303" t="str">
            <v>a1V1v0000036QTOEA2</v>
          </cell>
          <cell r="BD303">
            <v>42917</v>
          </cell>
          <cell r="BH303" t="b">
            <v>0</v>
          </cell>
          <cell r="BJ303">
            <v>29563</v>
          </cell>
          <cell r="BM303" t="str">
            <v>Research Programme Award</v>
          </cell>
          <cell r="BN303" t="str">
            <v>0TO1v000000LVw3GAG</v>
          </cell>
          <cell r="BO303">
            <v>1</v>
          </cell>
          <cell r="BP303" t="str">
            <v>0051v0000054bXpAAI</v>
          </cell>
          <cell r="BQ303" t="str">
            <v>DFID - Research</v>
          </cell>
          <cell r="BR303" t="str">
            <v>0011v000020m1FXAAY</v>
          </cell>
          <cell r="BS303" t="str">
            <v>Research Programme</v>
          </cell>
          <cell r="BT303" t="str">
            <v>DFID - Research</v>
          </cell>
          <cell r="BU303" t="str">
            <v>Department for International Development</v>
          </cell>
          <cell r="BV303" t="str">
            <v>VXX</v>
          </cell>
        </row>
        <row r="304">
          <cell r="A304" t="str">
            <v>89457</v>
          </cell>
          <cell r="B304" t="str">
            <v>0051v0000054bXpAAI</v>
          </cell>
          <cell r="C304" t="b">
            <v>0</v>
          </cell>
          <cell r="D304" t="str">
            <v>The Vicious Circle of Power Outages and Bill Payment</v>
          </cell>
          <cell r="E304">
            <v>43528.618310185186</v>
          </cell>
          <cell r="F304" t="str">
            <v>0051v0000054bXpAAI</v>
          </cell>
          <cell r="G304">
            <v>43609.998483796298</v>
          </cell>
          <cell r="H304" t="str">
            <v>0050Y000002G2VOQA0</v>
          </cell>
          <cell r="I304">
            <v>43609.998483796298</v>
          </cell>
          <cell r="K304">
            <v>43601.434548611112</v>
          </cell>
          <cell r="L304">
            <v>43601.434548611112</v>
          </cell>
          <cell r="M304" t="str">
            <v>Research Project</v>
          </cell>
          <cell r="N304" t="str">
            <v>-VGHA</v>
          </cell>
          <cell r="O304" t="str">
            <v>-89457</v>
          </cell>
          <cell r="S304" t="b">
            <v>0</v>
          </cell>
          <cell r="T304" t="str">
            <v>0031v0000202M3GAAU</v>
          </cell>
          <cell r="U304" t="str">
            <v>0031v0000202M1kAAE</v>
          </cell>
          <cell r="V304" t="str">
            <v>0031v0000202M1fAAE</v>
          </cell>
          <cell r="W304" t="str">
            <v>6</v>
          </cell>
          <cell r="X304" t="b">
            <v>0</v>
          </cell>
          <cell r="Z304" t="str">
            <v>economists_ghana@theigc.org</v>
          </cell>
          <cell r="AA304">
            <v>43337</v>
          </cell>
          <cell r="AB304">
            <v>43555</v>
          </cell>
          <cell r="AD304" t="str">
            <v>The Vicious Circle of Power Outages and Bill Payment: Evidence from Ghana</v>
          </cell>
          <cell r="AE304" t="str">
            <v>The Vicious Circle of Power Outages and Bill Payment: Evidence from Ghana</v>
          </cell>
          <cell r="AF304" t="str">
            <v>CB</v>
          </cell>
          <cell r="AG304" t="str">
            <v>a1R1v00000AduMUEAZ</v>
          </cell>
          <cell r="AK304" t="str">
            <v>0031v0000202LmzAAE</v>
          </cell>
          <cell r="AL304" t="b">
            <v>0</v>
          </cell>
          <cell r="AM304" t="str">
            <v>Energy</v>
          </cell>
          <cell r="AN304" t="str">
            <v>Energy</v>
          </cell>
          <cell r="AS304" t="str">
            <v>Phase II</v>
          </cell>
          <cell r="AT304" t="str">
            <v>Energy Access and Quality</v>
          </cell>
          <cell r="AU304" t="str">
            <v>Energy</v>
          </cell>
          <cell r="AV304" t="str">
            <v>Research Programme</v>
          </cell>
          <cell r="AW304" t="str">
            <v>Ongoing</v>
          </cell>
          <cell r="AX304" t="str">
            <v>&lt;p&gt;&lt;span style="color: rgb(62, 62, 60);"&gt;The project investigates the relationship between tariff under-recovery and load shedding in developing counties. Industry experts hypothesize that there is a dangerous negative feedback loop between tariff under-recovery and load shedding when non-payment of bills necessitates load shedding which in its turn causes customers to use poor reliability as a pretence for not paying future bills, which leads to further load shedding. However, no research has tested for evidence of this feedback loop or investigated methods to mitigate such negative feedback effects. The researchers challenge this issue by conducting a comprehensive study to understand tariff under-recovery and load shedding affecting the Electricity Company of Ghana (ECG). They document the magnitude of tariff under-recovery and load shedding, investigate how non-payment is related to load shedding, and explore the benefits of low-cost information interventions to provide “nudges” for customers to pay their bills.&lt;/span&gt;&lt;/p&gt;</v>
          </cell>
          <cell r="AY304" t="str">
            <v>&lt;p&gt;The project investigates the relationship between tariff under-recovery and load shedding in developing counties. Industry experts hypothesize that there is a dangerous negative feedback loop between tariff under-recovery and load shedding when non-payment of bills necessitates load shedding which in its turn causes customers to use poor reliability as a pretence for not paying future bills, which leads to further load shedding. However, no research has tested for evidence of this feedback loop or investigated methods to mitigate such negative feedback effects. The researchers challenge this issue by conducting a comprehensive study to understand tariff under-recovery and load shedding affecting the Electricity Company of Ghana (ECG). They document the magnitude of tariff under-recovery and load shedding, investigate how non-payment is related to load shedding, and explore the benefits of low-cost information interventions to provide “nudges” for customers to pay their bills.&lt;/p&gt;</v>
          </cell>
          <cell r="AZ304">
            <v>42832</v>
          </cell>
          <cell r="BA304" t="str">
            <v>a1P1v000003d3HeEAI</v>
          </cell>
          <cell r="BB304">
            <v>21</v>
          </cell>
          <cell r="BC304" t="str">
            <v>a1V1v0000036QrLEAU</v>
          </cell>
          <cell r="BD304">
            <v>42917</v>
          </cell>
          <cell r="BH304" t="b">
            <v>0</v>
          </cell>
          <cell r="BJ304">
            <v>30336</v>
          </cell>
          <cell r="BN304"/>
          <cell r="BO304">
            <v>1</v>
          </cell>
          <cell r="BP304" t="str">
            <v>0051v0000054bXpAAI</v>
          </cell>
          <cell r="BQ304" t="str">
            <v>DFID - Research</v>
          </cell>
          <cell r="BR304" t="str">
            <v>0011v000020m1FXAAY</v>
          </cell>
          <cell r="BS304" t="str">
            <v>Research Programme</v>
          </cell>
          <cell r="BT304" t="str">
            <v>DFID - Research</v>
          </cell>
          <cell r="BU304" t="str">
            <v>Department for International Development</v>
          </cell>
          <cell r="BV304" t="str">
            <v>VXX</v>
          </cell>
        </row>
        <row r="305">
          <cell r="A305" t="str">
            <v>89458</v>
          </cell>
          <cell r="B305" t="str">
            <v>0050Y000002G2LXQA0</v>
          </cell>
          <cell r="C305" t="b">
            <v>0</v>
          </cell>
          <cell r="D305" t="str">
            <v>Training For Productivity: An Experimental Evaluation of Civil Service Reform in</v>
          </cell>
          <cell r="E305">
            <v>43523.476412037038</v>
          </cell>
          <cell r="F305" t="str">
            <v>0050Y000002G2LXQA0</v>
          </cell>
          <cell r="G305">
            <v>43615.571932870371</v>
          </cell>
          <cell r="H305" t="str">
            <v>0051v0000054bXpAAI</v>
          </cell>
          <cell r="I305">
            <v>43615.571932870371</v>
          </cell>
          <cell r="K305">
            <v>43559.517847222225</v>
          </cell>
          <cell r="L305">
            <v>43559.517847222225</v>
          </cell>
          <cell r="N305" t="str">
            <v>-VGHA</v>
          </cell>
          <cell r="O305" t="str">
            <v>-89458</v>
          </cell>
          <cell r="S305" t="b">
            <v>0</v>
          </cell>
          <cell r="T305" t="str">
            <v>0031v0000202M2wAAE</v>
          </cell>
          <cell r="U305" t="str">
            <v>0031v0000202M1kAAE</v>
          </cell>
          <cell r="V305" t="str">
            <v>0031v0000202M1fAAE</v>
          </cell>
          <cell r="W305" t="str">
            <v>6</v>
          </cell>
          <cell r="X305" t="b">
            <v>0</v>
          </cell>
          <cell r="Y305" t="str">
            <v>0031v0000202M2pAAE</v>
          </cell>
          <cell r="AA305">
            <v>115527.4</v>
          </cell>
          <cell r="AB305">
            <v>43708</v>
          </cell>
          <cell r="AE305" t="str">
            <v>Training For Productivity: An Experimental Evaluation of Civil Service Reform in Ghana</v>
          </cell>
          <cell r="AF305" t="str">
            <v>CB</v>
          </cell>
          <cell r="AG305" t="str">
            <v>a1R1v00000AduMUEAZ</v>
          </cell>
          <cell r="AK305" t="str">
            <v>0031v0000202Lc4AAE</v>
          </cell>
          <cell r="AL305" t="b">
            <v>0</v>
          </cell>
          <cell r="AM305" t="str">
            <v>State - State Capabilities</v>
          </cell>
          <cell r="AN305" t="str">
            <v>State Effectiveness</v>
          </cell>
          <cell r="AP305">
            <v>100000</v>
          </cell>
          <cell r="AQ305">
            <v>43373</v>
          </cell>
          <cell r="AS305" t="str">
            <v>Phase II</v>
          </cell>
          <cell r="AT305" t="str">
            <v>State Capabilities</v>
          </cell>
          <cell r="AU305" t="str">
            <v>State Effectiveness</v>
          </cell>
          <cell r="AV305" t="str">
            <v>Research Programme</v>
          </cell>
          <cell r="AW305" t="str">
            <v>Ongoing</v>
          </cell>
          <cell r="AY305" t="str">
            <v>The project contributes to improving the Ghanaian Civil Service’s capacity by designing, implementing and evaluating novel training methods for bureaucrats coordinated by the Office of the Head of Civil Service and the Civil Service Training Centre of Ghana. Civil service training programs aim to improve public sector capacity by investing in bureaucrats’ human capital. However, evidence remains scarce on whether such training programs significantly impact the output and productivity of bureaucrats or organizations as a whole. The research aims to fill this gap. The project builds on our earlier IGC-funded work with the Ghanaian civil service. The research findings are externally valid and fairly easy to scale-up and sustain for the Civil Service.</v>
          </cell>
          <cell r="AZ305">
            <v>42811</v>
          </cell>
          <cell r="BA305" t="str">
            <v>a1P1v000003d3HeEAI</v>
          </cell>
          <cell r="BB305">
            <v>26</v>
          </cell>
          <cell r="BC305" t="str">
            <v>a1V1v0000036QTPEA2, a1V1v000003W0hZEAS</v>
          </cell>
          <cell r="BD305">
            <v>42912</v>
          </cell>
          <cell r="BH305" t="b">
            <v>1</v>
          </cell>
          <cell r="BJ305">
            <v>70000</v>
          </cell>
          <cell r="BM305" t="str">
            <v>Research Programme Award</v>
          </cell>
          <cell r="BN305" t="str">
            <v>0TO1v000000LVw4GAG</v>
          </cell>
          <cell r="BO305">
            <v>1</v>
          </cell>
          <cell r="BP305" t="str">
            <v>0051v0000054bXpAAI</v>
          </cell>
          <cell r="BQ305" t="str">
            <v>DFID - Research</v>
          </cell>
          <cell r="BR305" t="str">
            <v>0011v000020m1FXAAY</v>
          </cell>
          <cell r="BS305" t="str">
            <v>Research Programme</v>
          </cell>
          <cell r="BT305" t="str">
            <v>DFID - Research</v>
          </cell>
          <cell r="BU305" t="str">
            <v>Department for International Development</v>
          </cell>
          <cell r="BV305" t="str">
            <v>VXX</v>
          </cell>
        </row>
        <row r="306">
          <cell r="A306" t="str">
            <v>89459</v>
          </cell>
          <cell r="B306" t="str">
            <v>0050Y000002G2LXQA0</v>
          </cell>
          <cell r="C306" t="b">
            <v>0</v>
          </cell>
          <cell r="D306" t="str">
            <v>Management in Pakistan: Evidence from Sindh, Baluchistan and Khyber Paktunkhawa</v>
          </cell>
          <cell r="E306">
            <v>43523.476412037038</v>
          </cell>
          <cell r="F306" t="str">
            <v>0050Y000002G2LXQA0</v>
          </cell>
          <cell r="G306">
            <v>43609.998472222222</v>
          </cell>
          <cell r="H306" t="str">
            <v>0050Y000002G2VOQA0</v>
          </cell>
          <cell r="I306">
            <v>43609.998472222222</v>
          </cell>
          <cell r="K306">
            <v>43602.743738425925</v>
          </cell>
          <cell r="L306">
            <v>43602.743738425925</v>
          </cell>
          <cell r="N306" t="str">
            <v>-VPAK</v>
          </cell>
          <cell r="O306" t="str">
            <v>-89459</v>
          </cell>
          <cell r="S306" t="b">
            <v>0</v>
          </cell>
          <cell r="T306" t="str">
            <v>0031v0000202LUqAAM</v>
          </cell>
          <cell r="U306" t="str">
            <v>0031v0000202M1kAAE</v>
          </cell>
          <cell r="V306" t="str">
            <v>0031v0000202M1fAAE</v>
          </cell>
          <cell r="W306" t="str">
            <v>6</v>
          </cell>
          <cell r="X306" t="b">
            <v>0</v>
          </cell>
          <cell r="Y306" t="str">
            <v>0031v0000202M2pAAE</v>
          </cell>
          <cell r="AA306">
            <v>60000</v>
          </cell>
          <cell r="AB306">
            <v>43373</v>
          </cell>
          <cell r="AE306" t="str">
            <v>Management in Pakistan: Evidence from Sindh, Baluchistan and Khyber Paktunkhawa provinces</v>
          </cell>
          <cell r="AF306" t="str">
            <v>CB</v>
          </cell>
          <cell r="AG306" t="str">
            <v>a1R1v00000AduMUEAZ</v>
          </cell>
          <cell r="AK306" t="str">
            <v>0031v0000202LJrAAM</v>
          </cell>
          <cell r="AL306" t="b">
            <v>0</v>
          </cell>
          <cell r="AM306" t="str">
            <v>Firms - Firm Capabilities</v>
          </cell>
          <cell r="AN306" t="str">
            <v>Firm Capabilities</v>
          </cell>
          <cell r="AP306">
            <v>60000</v>
          </cell>
          <cell r="AQ306">
            <v>43373</v>
          </cell>
          <cell r="AS306" t="str">
            <v>Phase II</v>
          </cell>
          <cell r="AT306" t="str">
            <v>Large Firms and Industrialisation</v>
          </cell>
          <cell r="AU306" t="str">
            <v>Firm Capabilities</v>
          </cell>
          <cell r="AV306" t="str">
            <v>Research Programme</v>
          </cell>
          <cell r="AW306" t="str">
            <v>Ongoing</v>
          </cell>
          <cell r="AY306" t="str">
            <v>The vast differences in management practicies are strongly associated with inequalities in performance across firms. Moreover, many policy-makers believe that poor management skills are a major reason for lower levels of growth in Asia, thus, implying that this relationship might be causal. The research aims to measure management practicies, analise management-performance relationship, and investigate the determinants of management practicies in manufacturing companies in Pakistan. The project expands upon the results of the survey on performance indicators of manufacturing plants in Punjab, Pakistan conducted by the same group of researchers in 2014-2015. The research takes the findings further raising the question of how well-managed establishments are in other provinces and where this explains any uneven growth within Pakistan. To answer these questions, the researchers extend the survey to 2500 firms in Sindh, Baluchistan and KPK provinces of Pakistan.</v>
          </cell>
          <cell r="AZ306">
            <v>42811</v>
          </cell>
          <cell r="BA306" t="str">
            <v>a1P1v000003d3J5EAI</v>
          </cell>
          <cell r="BB306">
            <v>15</v>
          </cell>
          <cell r="BC306" t="str">
            <v>a1V1v0000036QTQEA2</v>
          </cell>
          <cell r="BD306">
            <v>42917</v>
          </cell>
          <cell r="BH306" t="b">
            <v>0</v>
          </cell>
          <cell r="BJ306">
            <v>60000</v>
          </cell>
          <cell r="BM306" t="str">
            <v>Research Programme Award</v>
          </cell>
          <cell r="BN306" t="str">
            <v>0TO1v000000LVw5GAG</v>
          </cell>
          <cell r="BO306">
            <v>1</v>
          </cell>
          <cell r="BP306" t="str">
            <v>0051v0000054bXpAAI</v>
          </cell>
          <cell r="BQ306" t="str">
            <v>DFID - Research</v>
          </cell>
          <cell r="BR306" t="str">
            <v>0011v000020m1FXAAY</v>
          </cell>
          <cell r="BS306" t="str">
            <v>Research Programme</v>
          </cell>
          <cell r="BT306" t="str">
            <v>DFID - Research</v>
          </cell>
          <cell r="BU306" t="str">
            <v>Department for International Development</v>
          </cell>
          <cell r="BV306" t="str">
            <v>VXX</v>
          </cell>
        </row>
        <row r="307">
          <cell r="A307" t="str">
            <v>89460</v>
          </cell>
          <cell r="B307" t="str">
            <v>0050Y000002G2LXQA0</v>
          </cell>
          <cell r="C307" t="b">
            <v>0</v>
          </cell>
          <cell r="D307" t="str">
            <v>Understanding Industrial Parks</v>
          </cell>
          <cell r="E307">
            <v>43523.476412037038</v>
          </cell>
          <cell r="F307" t="str">
            <v>0050Y000002G2LXQA0</v>
          </cell>
          <cell r="G307">
            <v>43609.998472222222</v>
          </cell>
          <cell r="H307" t="str">
            <v>0050Y000002G2VOQA0</v>
          </cell>
          <cell r="I307">
            <v>43609.998472222222</v>
          </cell>
          <cell r="K307">
            <v>43527.703379629631</v>
          </cell>
          <cell r="L307">
            <v>43527.703379629631</v>
          </cell>
          <cell r="N307" t="str">
            <v>-VETH</v>
          </cell>
          <cell r="O307" t="str">
            <v>-89460</v>
          </cell>
          <cell r="S307" t="b">
            <v>0</v>
          </cell>
          <cell r="T307" t="str">
            <v>0031v0000202LnsAAE</v>
          </cell>
          <cell r="U307" t="str">
            <v>0031v0000202M1kAAE</v>
          </cell>
          <cell r="V307" t="str">
            <v>0031v0000202M1fAAE</v>
          </cell>
          <cell r="W307" t="str">
            <v>6</v>
          </cell>
          <cell r="X307" t="b">
            <v>0</v>
          </cell>
          <cell r="Y307" t="str">
            <v>0031v0000202M2pAAE</v>
          </cell>
          <cell r="AA307">
            <v>145864</v>
          </cell>
          <cell r="AB307">
            <v>43373</v>
          </cell>
          <cell r="AE307" t="str">
            <v>Understanding Industrial Parks</v>
          </cell>
          <cell r="AF307" t="str">
            <v>CB</v>
          </cell>
          <cell r="AG307" t="str">
            <v>a1R1v00000AduMUEAZ</v>
          </cell>
          <cell r="AK307" t="str">
            <v>0031v0000202LcbAAE</v>
          </cell>
          <cell r="AL307" t="b">
            <v>0</v>
          </cell>
          <cell r="AM307" t="str">
            <v>Firms - Firm Capabilities</v>
          </cell>
          <cell r="AN307" t="str">
            <v>Firm Capabilities</v>
          </cell>
          <cell r="AP307">
            <v>145864</v>
          </cell>
          <cell r="AQ307">
            <v>43373</v>
          </cell>
          <cell r="AS307" t="str">
            <v>Phase II</v>
          </cell>
          <cell r="AT307" t="str">
            <v>Large Firms and Industrialisation</v>
          </cell>
          <cell r="AU307" t="str">
            <v>Firm Capabilities</v>
          </cell>
          <cell r="AV307" t="str">
            <v>Research Programme</v>
          </cell>
          <cell r="AW307" t="str">
            <v>Ongoing</v>
          </cell>
          <cell r="AY307" t="str">
            <v>The researchers collect new evidence on the newly launched industrial park in Ethiopia. This evidence is going to guide the design of future interventions to improve labour productivity and the exchange of knowledge and ideas in the parks thus increasing their overall efficiency. This is a unique research opportunity as the lessons learnt in this project are going to help the government of Ethiopia and other developing countries (e.g. Kenya and Tanzania) interested in pursuing similar policies to make more compelling policy decisions.</v>
          </cell>
          <cell r="AZ307">
            <v>42811</v>
          </cell>
          <cell r="BA307" t="str">
            <v>a1P1v000003d3HREAY</v>
          </cell>
          <cell r="BB307">
            <v>15</v>
          </cell>
          <cell r="BC307" t="str">
            <v>a1V1v0000036QTkEAM</v>
          </cell>
          <cell r="BD307">
            <v>42917</v>
          </cell>
          <cell r="BH307" t="b">
            <v>0</v>
          </cell>
          <cell r="BJ307">
            <v>102105</v>
          </cell>
          <cell r="BM307" t="str">
            <v>Research Programme Award</v>
          </cell>
          <cell r="BN307" t="str">
            <v>0TO1v000000LVw6GAG</v>
          </cell>
          <cell r="BO307">
            <v>1</v>
          </cell>
          <cell r="BP307" t="str">
            <v>0051v0000054bXpAAI</v>
          </cell>
          <cell r="BQ307" t="str">
            <v>DFID - Research</v>
          </cell>
          <cell r="BR307" t="str">
            <v>0011v000020m1FXAAY</v>
          </cell>
          <cell r="BS307" t="str">
            <v>Research Programme</v>
          </cell>
          <cell r="BT307" t="str">
            <v>DFID - Research</v>
          </cell>
          <cell r="BU307" t="str">
            <v>Department for International Development</v>
          </cell>
          <cell r="BV307" t="str">
            <v>VXX</v>
          </cell>
        </row>
        <row r="308">
          <cell r="A308" t="str">
            <v>89461</v>
          </cell>
          <cell r="B308" t="str">
            <v>0050Y000002G2LXQA0</v>
          </cell>
          <cell r="C308" t="b">
            <v>0</v>
          </cell>
          <cell r="D308" t="str">
            <v>The impacts of smart meters on losses in electricity distribution, electricity r</v>
          </cell>
          <cell r="E308">
            <v>43523.476412037038</v>
          </cell>
          <cell r="F308" t="str">
            <v>0050Y000002G2LXQA0</v>
          </cell>
          <cell r="G308">
            <v>43609.998472222222</v>
          </cell>
          <cell r="H308" t="str">
            <v>0050Y000002G2VOQA0</v>
          </cell>
          <cell r="I308">
            <v>43609.998472222222</v>
          </cell>
          <cell r="K308">
            <v>43527.703379629631</v>
          </cell>
          <cell r="L308">
            <v>43527.703379629631</v>
          </cell>
          <cell r="N308" t="str">
            <v>-VKGZ</v>
          </cell>
          <cell r="O308" t="str">
            <v>-89461</v>
          </cell>
          <cell r="S308" t="b">
            <v>0</v>
          </cell>
          <cell r="U308" t="str">
            <v>0031v0000202M1kAAE</v>
          </cell>
          <cell r="V308" t="str">
            <v>0031v0000202M1fAAE</v>
          </cell>
          <cell r="W308" t="str">
            <v>6</v>
          </cell>
          <cell r="X308" t="b">
            <v>0</v>
          </cell>
          <cell r="Y308" t="str">
            <v>0031v0000202M2pAAE</v>
          </cell>
          <cell r="AA308">
            <v>39186</v>
          </cell>
          <cell r="AB308">
            <v>43373</v>
          </cell>
          <cell r="AE308" t="str">
            <v>The impacts of smart meters on losses in electricity distribution, electricity reliability, and household investments in energy efficiency</v>
          </cell>
          <cell r="AF308" t="str">
            <v>CB</v>
          </cell>
          <cell r="AG308" t="str">
            <v>a1R1v00000AduMUEAZ</v>
          </cell>
          <cell r="AK308" t="str">
            <v>0031v0000202LjRAAU</v>
          </cell>
          <cell r="AL308" t="b">
            <v>0</v>
          </cell>
          <cell r="AM308" t="str">
            <v>Energy</v>
          </cell>
          <cell r="AN308" t="str">
            <v>Energy</v>
          </cell>
          <cell r="AP308">
            <v>39186</v>
          </cell>
          <cell r="AQ308">
            <v>43373</v>
          </cell>
          <cell r="AS308" t="str">
            <v>Phase II</v>
          </cell>
          <cell r="AT308" t="str">
            <v>Energy Access and Quality</v>
          </cell>
          <cell r="AU308" t="str">
            <v>Energy</v>
          </cell>
          <cell r="AV308" t="str">
            <v>Research Programme</v>
          </cell>
          <cell r="AW308" t="str">
            <v>Ongoing</v>
          </cell>
          <cell r="AY308" t="str">
            <v>The project implements a randomized study on the impacts of and benefits from smart meter installation amongst residential consumers in Kyrgyz republic. The researchers measure the impacts of household smart meters on electricity utility bill collection, distribution losses (technical and non-technical), and quality of electricity services (power outages and voltage spikes). To do so, they randomize the roll-out of a new smart meter technology at households in Kyrgyzstan, starting in December 2016.</v>
          </cell>
          <cell r="AZ308">
            <v>42811</v>
          </cell>
          <cell r="BA308" t="str">
            <v>a1P1v000003d3IGEAY</v>
          </cell>
          <cell r="BB308">
            <v>14</v>
          </cell>
          <cell r="BC308" t="str">
            <v>a1V1v0000036QTlEAM</v>
          </cell>
          <cell r="BD308">
            <v>42948</v>
          </cell>
          <cell r="BH308" t="b">
            <v>0</v>
          </cell>
          <cell r="BJ308">
            <v>27429</v>
          </cell>
          <cell r="BM308" t="str">
            <v>Research Programme Award</v>
          </cell>
          <cell r="BN308" t="str">
            <v>0TO1v000000LVw7GAG</v>
          </cell>
          <cell r="BO308">
            <v>1</v>
          </cell>
          <cell r="BP308" t="str">
            <v>0051v0000054bXpAAI</v>
          </cell>
          <cell r="BQ308" t="str">
            <v>DFID - Research</v>
          </cell>
          <cell r="BR308" t="str">
            <v>0011v000020m1FXAAY</v>
          </cell>
          <cell r="BS308" t="str">
            <v>Research Programme</v>
          </cell>
          <cell r="BT308" t="str">
            <v>DFID - Research</v>
          </cell>
          <cell r="BU308" t="str">
            <v>Department for International Development</v>
          </cell>
          <cell r="BV308" t="str">
            <v>VXX</v>
          </cell>
        </row>
        <row r="309">
          <cell r="A309" t="str">
            <v>89462</v>
          </cell>
          <cell r="B309" t="str">
            <v>0050Y000002G2LXQA0</v>
          </cell>
          <cell r="C309" t="b">
            <v>0</v>
          </cell>
          <cell r="D309" t="str">
            <v>Job Portals and Labor Market Frictions</v>
          </cell>
          <cell r="E309">
            <v>43523.476412037038</v>
          </cell>
          <cell r="F309" t="str">
            <v>0050Y000002G2LXQA0</v>
          </cell>
          <cell r="G309">
            <v>43609.998472222222</v>
          </cell>
          <cell r="H309" t="str">
            <v>0050Y000002G2VOQA0</v>
          </cell>
          <cell r="I309">
            <v>43609.998472222222</v>
          </cell>
          <cell r="K309">
            <v>43527.703379629631</v>
          </cell>
          <cell r="L309">
            <v>43527.703379629631</v>
          </cell>
          <cell r="N309" t="str">
            <v>-VIND</v>
          </cell>
          <cell r="O309" t="str">
            <v>-89462</v>
          </cell>
          <cell r="S309" t="b">
            <v>0</v>
          </cell>
          <cell r="T309" t="str">
            <v>0031v0000202LoyAAE</v>
          </cell>
          <cell r="U309" t="str">
            <v>0031v0000202M1kAAE</v>
          </cell>
          <cell r="V309" t="str">
            <v>0031v0000202M1fAAE</v>
          </cell>
          <cell r="W309" t="str">
            <v>6</v>
          </cell>
          <cell r="X309" t="b">
            <v>0</v>
          </cell>
          <cell r="Y309" t="str">
            <v>0031v0000202M2pAAE</v>
          </cell>
          <cell r="AA309">
            <v>69398</v>
          </cell>
          <cell r="AB309">
            <v>43373</v>
          </cell>
          <cell r="AE309" t="str">
            <v>Job Portals and Labor Market Frictions</v>
          </cell>
          <cell r="AF309" t="str">
            <v>CB</v>
          </cell>
          <cell r="AG309" t="str">
            <v>a1R1v00000AduMUEAZ</v>
          </cell>
          <cell r="AK309" t="str">
            <v>0031v0000202LWaAAM</v>
          </cell>
          <cell r="AL309" t="b">
            <v>0</v>
          </cell>
          <cell r="AM309" t="str">
            <v>Firms - Firm Capabilities</v>
          </cell>
          <cell r="AN309" t="str">
            <v>Firm Capabilities</v>
          </cell>
          <cell r="AP309">
            <v>69398</v>
          </cell>
          <cell r="AQ309">
            <v>43373</v>
          </cell>
          <cell r="AS309" t="str">
            <v>Phase II</v>
          </cell>
          <cell r="AT309" t="str">
            <v>Labour Markets and Training</v>
          </cell>
          <cell r="AU309" t="str">
            <v>Firm Capabilities</v>
          </cell>
          <cell r="AV309" t="str">
            <v>Research Programme</v>
          </cell>
          <cell r="AW309" t="str">
            <v>Ongoing</v>
          </cell>
          <cell r="AY309" t="str">
            <v>Expanding upon the existing research, the researchers use a randomized control experiment to investigate (i) if labour market frictions associated with hiring limit small firm growth in India; (ii) if online marketplaces providing skill assessments can reduce these constraints. The research will be carried out in partnership with Aspiring Minds, a pioneer in the provision of skills assessments. The study looks at the effect of reducing labour market frictions, not only on job seekers but also on firms and aims to address the constraints faced by firms looking to hire new employees and by prospective job-seekers.</v>
          </cell>
          <cell r="AZ309">
            <v>42811</v>
          </cell>
          <cell r="BA309" t="str">
            <v>a1P1v000003d3HxEAI</v>
          </cell>
          <cell r="BB309">
            <v>15</v>
          </cell>
          <cell r="BC309" t="str">
            <v>a1V1v0000036QTmEAM</v>
          </cell>
          <cell r="BD309">
            <v>42917</v>
          </cell>
          <cell r="BH309" t="b">
            <v>0</v>
          </cell>
          <cell r="BJ309">
            <v>55518</v>
          </cell>
          <cell r="BM309" t="str">
            <v>Research Programme Award</v>
          </cell>
          <cell r="BN309" t="str">
            <v>0TO1v000000LVw8GAG</v>
          </cell>
          <cell r="BO309">
            <v>1</v>
          </cell>
          <cell r="BP309" t="str">
            <v>0051v0000054bXpAAI</v>
          </cell>
          <cell r="BQ309" t="str">
            <v>DFID - Research</v>
          </cell>
          <cell r="BR309" t="str">
            <v>0011v000020m1FXAAY</v>
          </cell>
          <cell r="BS309" t="str">
            <v>Research Programme</v>
          </cell>
          <cell r="BT309" t="str">
            <v>DFID - Research</v>
          </cell>
          <cell r="BU309" t="str">
            <v>Department for International Development</v>
          </cell>
          <cell r="BV309" t="str">
            <v>VXX</v>
          </cell>
        </row>
        <row r="310">
          <cell r="A310" t="str">
            <v>89463</v>
          </cell>
          <cell r="B310" t="str">
            <v>0050Y000002G2LXQA0</v>
          </cell>
          <cell r="C310" t="b">
            <v>0</v>
          </cell>
          <cell r="D310" t="str">
            <v>Judicial Institutions and Economic Development: Examining Micro-evidence from In</v>
          </cell>
          <cell r="E310">
            <v>43523.476412037038</v>
          </cell>
          <cell r="F310" t="str">
            <v>0050Y000002G2LXQA0</v>
          </cell>
          <cell r="G310">
            <v>43614.453622685185</v>
          </cell>
          <cell r="H310" t="str">
            <v>0050Y000003XZK8QAO</v>
          </cell>
          <cell r="I310">
            <v>43614.453622685185</v>
          </cell>
          <cell r="K310">
            <v>43581.611562500002</v>
          </cell>
          <cell r="L310">
            <v>43581.611562500002</v>
          </cell>
          <cell r="N310" t="str">
            <v>-VIND</v>
          </cell>
          <cell r="O310" t="str">
            <v>-89463</v>
          </cell>
          <cell r="S310" t="b">
            <v>0</v>
          </cell>
          <cell r="T310" t="str">
            <v>0031v0000202LIfAAM</v>
          </cell>
          <cell r="U310" t="str">
            <v>0031v0000202M1kAAE</v>
          </cell>
          <cell r="V310" t="str">
            <v>0031v0000202M1fAAE</v>
          </cell>
          <cell r="W310" t="str">
            <v>6</v>
          </cell>
          <cell r="X310" t="b">
            <v>0</v>
          </cell>
          <cell r="Y310" t="str">
            <v>0031v0000202M2pAAE</v>
          </cell>
          <cell r="AA310">
            <v>49927</v>
          </cell>
          <cell r="AB310">
            <v>43373</v>
          </cell>
          <cell r="AE310" t="str">
            <v>Judicial Institutions and Economic Development: Examining Micro-evidence from India</v>
          </cell>
          <cell r="AF310" t="str">
            <v>CB</v>
          </cell>
          <cell r="AG310" t="str">
            <v>a1R1v00000AduMUEAZ</v>
          </cell>
          <cell r="AK310" t="str">
            <v>0031v0000202LLrAAM</v>
          </cell>
          <cell r="AL310" t="b">
            <v>0</v>
          </cell>
          <cell r="AM310" t="str">
            <v>State - State Capabilities</v>
          </cell>
          <cell r="AN310" t="str">
            <v>State Effectiveness</v>
          </cell>
          <cell r="AP310">
            <v>49927</v>
          </cell>
          <cell r="AQ310">
            <v>43373</v>
          </cell>
          <cell r="AS310" t="str">
            <v>Phase II</v>
          </cell>
          <cell r="AT310" t="str">
            <v>State Capabilities</v>
          </cell>
          <cell r="AU310" t="str">
            <v>State Effectiveness</v>
          </cell>
          <cell r="AV310" t="str">
            <v>Research Programme</v>
          </cell>
          <cell r="AW310" t="str">
            <v>Ongoing</v>
          </cell>
          <cell r="AY310" t="str">
            <v>The project identifies and quantifies the causal effect of judicial frictions on a range of economic outcomes using newly available large scale detailed microdata on trial cases in the Indian judicial system. From a policy perspective, this project providese a systematic, statistical inquiry into the causes and effects of judicial frictions – a topic of considerable policy and popular discussion in developing countries. The research provides a systematic description of important factors contributing to delays, including ambiguous laws and tardy administrative processes. In addition, it gives a credible estimate of their causal effect on economic outcomes in teh context of the developing world. From an academic perspective, this proposal adds to the yet growing pool of academic literature. It is the first to use detailed national trial case level data to systematically study the effect of judicial frictions on economic outcomes.</v>
          </cell>
          <cell r="AZ310">
            <v>42811</v>
          </cell>
          <cell r="BA310" t="str">
            <v>a1P1v000003d3HxEAI</v>
          </cell>
          <cell r="BB310">
            <v>16</v>
          </cell>
          <cell r="BC310" t="str">
            <v>a1V1v0000036QTnEAM</v>
          </cell>
          <cell r="BD310">
            <v>42887</v>
          </cell>
          <cell r="BH310" t="b">
            <v>0</v>
          </cell>
          <cell r="BJ310">
            <v>39941</v>
          </cell>
          <cell r="BM310" t="str">
            <v>Research Programme Award</v>
          </cell>
          <cell r="BN310" t="str">
            <v>0TO1v000000LVw9GAG</v>
          </cell>
          <cell r="BO310">
            <v>1</v>
          </cell>
          <cell r="BP310" t="str">
            <v>0051v0000054bXpAAI</v>
          </cell>
          <cell r="BQ310" t="str">
            <v>DFID - Research</v>
          </cell>
          <cell r="BR310" t="str">
            <v>0011v000020m1FXAAY</v>
          </cell>
          <cell r="BS310" t="str">
            <v>Research Programme</v>
          </cell>
          <cell r="BT310" t="str">
            <v>DFID - Research</v>
          </cell>
          <cell r="BU310" t="str">
            <v>Department for International Development</v>
          </cell>
          <cell r="BV310" t="str">
            <v>VXX</v>
          </cell>
        </row>
        <row r="311">
          <cell r="A311" t="str">
            <v>89467</v>
          </cell>
          <cell r="B311" t="str">
            <v>0050Y000002G2LXQA0</v>
          </cell>
          <cell r="C311" t="b">
            <v>0</v>
          </cell>
          <cell r="D311" t="str">
            <v>Air Pollution Exposure in Spatial Equilibrium</v>
          </cell>
          <cell r="E311">
            <v>43523.476412037038</v>
          </cell>
          <cell r="F311" t="str">
            <v>0050Y000002G2LXQA0</v>
          </cell>
          <cell r="G311">
            <v>43609.998472222222</v>
          </cell>
          <cell r="H311" t="str">
            <v>0050Y000002G2VOQA0</v>
          </cell>
          <cell r="I311">
            <v>43609.998472222222</v>
          </cell>
          <cell r="K311">
            <v>43527.703379629631</v>
          </cell>
          <cell r="L311">
            <v>43527.703379629631</v>
          </cell>
          <cell r="N311" t="str">
            <v>-VXXX</v>
          </cell>
          <cell r="O311" t="str">
            <v>-89467</v>
          </cell>
          <cell r="S311" t="b">
            <v>0</v>
          </cell>
          <cell r="U311" t="str">
            <v>0031v0000202M1kAAE</v>
          </cell>
          <cell r="V311" t="str">
            <v>0031v0000202M1fAAE</v>
          </cell>
          <cell r="W311" t="str">
            <v>S18</v>
          </cell>
          <cell r="X311" t="b">
            <v>0</v>
          </cell>
          <cell r="Y311" t="str">
            <v>0031v0000202M2pAAE</v>
          </cell>
          <cell r="AA311">
            <v>50000</v>
          </cell>
          <cell r="AB311">
            <v>43646</v>
          </cell>
          <cell r="AE311" t="str">
            <v>Air Pollution Exposure in Spatial Equilibrium</v>
          </cell>
          <cell r="AF311" t="str">
            <v>CB</v>
          </cell>
          <cell r="AG311" t="str">
            <v>a1R1v00000AduMUEAZ</v>
          </cell>
          <cell r="AK311" t="str">
            <v>0031v0000202LcOAAU</v>
          </cell>
          <cell r="AL311" t="b">
            <v>1</v>
          </cell>
          <cell r="AM311" t="str">
            <v>Energy</v>
          </cell>
          <cell r="AN311" t="str">
            <v>Energy</v>
          </cell>
          <cell r="AP311">
            <v>49162.5</v>
          </cell>
          <cell r="AQ311">
            <v>43646</v>
          </cell>
          <cell r="AS311" t="str">
            <v>Phase II</v>
          </cell>
          <cell r="AV311" t="str">
            <v>Research Programme</v>
          </cell>
          <cell r="AW311" t="str">
            <v>Ongoing</v>
          </cell>
          <cell r="AY311" t="str">
            <v>&lt;p&gt;Air pollution is harmful to health and a growing literature suggests it is harmful to productivity.  This project aim is to understand the determinants of exposure, that is, concentrations of people living in polluted places. The researchers plan to assess the reduction in exposure that follows from policy interventions affecting; urbanization, power generation, transportation, agricultural burning and manufacturing. More succinctly, we will provide an empirical basis for public health policy around air pollution in all countries of the world, IGC partner countries in particular. In addition to its immediate applications to public health policy, this research has important implications for understanding growth and urbanization. The formation of cities is fundamental to growth, and the extent to which pollution impedes the urbanization process is not well understood. This investigation will help researchers to understand this relationship.&lt;/p&gt;</v>
          </cell>
          <cell r="AZ311">
            <v>43411</v>
          </cell>
          <cell r="BA311" t="str">
            <v>a1P1v000003d3J3EAI</v>
          </cell>
          <cell r="BB311">
            <v>8</v>
          </cell>
          <cell r="BC311" t="str">
            <v>a1V1v0000036QToEAM</v>
          </cell>
          <cell r="BD311">
            <v>43404</v>
          </cell>
          <cell r="BH311" t="b">
            <v>0</v>
          </cell>
          <cell r="BJ311">
            <v>0</v>
          </cell>
          <cell r="BM311" t="str">
            <v>Research Programme Award</v>
          </cell>
          <cell r="BN311" t="str">
            <v>0TO1v000000LVwAGAW</v>
          </cell>
          <cell r="BO311">
            <v>1</v>
          </cell>
          <cell r="BP311" t="str">
            <v>0051v0000054bXpAAI</v>
          </cell>
          <cell r="BQ311" t="str">
            <v>DFID - Research</v>
          </cell>
          <cell r="BR311" t="str">
            <v>0011v000020m1FXAAY</v>
          </cell>
          <cell r="BS311" t="str">
            <v>Research Programme</v>
          </cell>
          <cell r="BT311" t="str">
            <v>DFID - Research</v>
          </cell>
          <cell r="BU311" t="str">
            <v>Department for International Development</v>
          </cell>
          <cell r="BV311" t="str">
            <v>VXX</v>
          </cell>
        </row>
        <row r="312">
          <cell r="A312" t="str">
            <v>89468</v>
          </cell>
          <cell r="B312" t="str">
            <v>0050Y000002G2LXQA0</v>
          </cell>
          <cell r="C312" t="b">
            <v>0</v>
          </cell>
          <cell r="D312" t="str">
            <v>Cash Transfer Program and Conflict Resolution System Options: The Case of BISP</v>
          </cell>
          <cell r="E312">
            <v>43523.476412037038</v>
          </cell>
          <cell r="F312" t="str">
            <v>0050Y000002G2LXQA0</v>
          </cell>
          <cell r="G312">
            <v>43609.998472222222</v>
          </cell>
          <cell r="H312" t="str">
            <v>0050Y000002G2VOQA0</v>
          </cell>
          <cell r="I312">
            <v>43609.998472222222</v>
          </cell>
          <cell r="K312">
            <v>43527.703379629631</v>
          </cell>
          <cell r="L312">
            <v>43527.703379629631</v>
          </cell>
          <cell r="N312" t="str">
            <v>-VXXX</v>
          </cell>
          <cell r="O312" t="str">
            <v>-89468</v>
          </cell>
          <cell r="S312" t="b">
            <v>0</v>
          </cell>
          <cell r="T312" t="str">
            <v>0031v0000202LUqAAM</v>
          </cell>
          <cell r="U312" t="str">
            <v>0031v0000202M1kAAE</v>
          </cell>
          <cell r="V312" t="str">
            <v>0031v0000202M1fAAE</v>
          </cell>
          <cell r="W312" t="str">
            <v>S18</v>
          </cell>
          <cell r="X312" t="b">
            <v>0</v>
          </cell>
          <cell r="Y312" t="str">
            <v>0031v0000202M2pAAE</v>
          </cell>
          <cell r="AA312">
            <v>40000</v>
          </cell>
          <cell r="AB312">
            <v>43646</v>
          </cell>
          <cell r="AE312" t="str">
            <v>Cash Transfer Program and Conflict Resolution System Options: The Case of BISP</v>
          </cell>
          <cell r="AF312" t="str">
            <v>CB</v>
          </cell>
          <cell r="AG312" t="str">
            <v>a1R1v00000AduMUEAZ</v>
          </cell>
          <cell r="AK312" t="str">
            <v>0031v0000202LinAAE</v>
          </cell>
          <cell r="AL312" t="b">
            <v>1</v>
          </cell>
          <cell r="AM312" t="str">
            <v>State - State Capabilities</v>
          </cell>
          <cell r="AN312" t="str">
            <v>State Effectiveness</v>
          </cell>
          <cell r="AP312">
            <v>39050.980000000003</v>
          </cell>
          <cell r="AQ312">
            <v>43646</v>
          </cell>
          <cell r="AS312" t="str">
            <v>Phase II</v>
          </cell>
          <cell r="AT312" t="str">
            <v>State Capabilities</v>
          </cell>
          <cell r="AU312" t="str">
            <v>State Effectiveness</v>
          </cell>
          <cell r="AV312" t="str">
            <v>Research Programme</v>
          </cell>
          <cell r="AW312" t="str">
            <v>Ongoing</v>
          </cell>
          <cell r="AY312" t="str">
            <v>&lt;p&gt;Over the last two decades, there has been an exponential increase in cash transfer (CT) programs in developing countries, owing to their significant impacts on livelihood, education, health, and poverty. Consistent with this trend, Pakistan has launched the Benazir Income Support Programme (BISP) in 2008 as a flagship national CT program. Currently, over 5.7 million families across Pakistan are receiving benefits through unconditional cash transfer (UCT) programs and about two million are receiving conditional cash transfer (CCT) grants for primary education. Targeted families belong to the most disadvantaged, excluded, and marginalized segments of society. For many beneficiaries, BISP represents the main engagement they have had with the state. This research project seek to understand whether this direct engagement with the state in one area (receiving cash transfers) leads the recipients to be more likely to choose to engage with the state in another context (justice), where they have a choice of state vs. non-state actors. The study will ask, conditional on seeking judicial redress, do cash transfers lead citizens to seek to use state channels? Specifically, what is the impact of socio-economic empowerment through BISP on the conflicts among beneficiaries? What is the role of BISP in reshaping society’s preferences over the choice of justice system for conflict resolution? &lt;/p&gt;</v>
          </cell>
          <cell r="AZ312">
            <v>43411</v>
          </cell>
          <cell r="BA312" t="str">
            <v>a1P1v000003d3J5EAI</v>
          </cell>
          <cell r="BB312">
            <v>8</v>
          </cell>
          <cell r="BC312" t="str">
            <v>a1V1v0000036QTpEAM</v>
          </cell>
          <cell r="BD312">
            <v>43405</v>
          </cell>
          <cell r="BH312" t="b">
            <v>0</v>
          </cell>
          <cell r="BJ312">
            <v>0</v>
          </cell>
          <cell r="BM312" t="str">
            <v>Research Programme Award</v>
          </cell>
          <cell r="BN312"/>
          <cell r="BO312">
            <v>1</v>
          </cell>
          <cell r="BP312" t="str">
            <v>0051v0000054bXpAAI</v>
          </cell>
          <cell r="BQ312" t="str">
            <v>DFID - Research</v>
          </cell>
          <cell r="BR312" t="str">
            <v>0011v000020m1FXAAY</v>
          </cell>
          <cell r="BS312" t="str">
            <v>Research Programme</v>
          </cell>
          <cell r="BT312" t="str">
            <v>DFID - Research</v>
          </cell>
          <cell r="BU312" t="str">
            <v>Department for International Development</v>
          </cell>
          <cell r="BV312" t="str">
            <v>VXX</v>
          </cell>
        </row>
        <row r="313">
          <cell r="A313" t="str">
            <v>89469</v>
          </cell>
          <cell r="B313" t="str">
            <v>0050Y000002G2LXQA0</v>
          </cell>
          <cell r="C313" t="b">
            <v>0</v>
          </cell>
          <cell r="D313" t="str">
            <v>Firm Growth and Information Frictions in the Market for Skills</v>
          </cell>
          <cell r="E313">
            <v>43534.638020833336</v>
          </cell>
          <cell r="F313" t="str">
            <v>0050Y000002G2LXQA0</v>
          </cell>
          <cell r="G313">
            <v>43609.998483796298</v>
          </cell>
          <cell r="H313" t="str">
            <v>0050Y000002G2VOQA0</v>
          </cell>
          <cell r="I313">
            <v>43609.998483796298</v>
          </cell>
          <cell r="N313" t="str">
            <v>-VXXX</v>
          </cell>
          <cell r="O313" t="str">
            <v>-89469</v>
          </cell>
          <cell r="S313" t="b">
            <v>0</v>
          </cell>
          <cell r="T313" t="str">
            <v>0031v0000202LUqAAM</v>
          </cell>
          <cell r="U313" t="str">
            <v>0031v0000202M1kAAE</v>
          </cell>
          <cell r="V313" t="str">
            <v>0031v0000202M1fAAE</v>
          </cell>
          <cell r="W313" t="str">
            <v>S18</v>
          </cell>
          <cell r="X313" t="b">
            <v>0</v>
          </cell>
          <cell r="Y313" t="str">
            <v>0031v0000202M2pAAE</v>
          </cell>
          <cell r="AA313">
            <v>49998</v>
          </cell>
          <cell r="AB313">
            <v>43646</v>
          </cell>
          <cell r="AE313" t="str">
            <v>Firm Growth and Information Frictions in the Market for Skills</v>
          </cell>
          <cell r="AF313" t="str">
            <v>CB</v>
          </cell>
          <cell r="AG313" t="str">
            <v>a1R1v00000AduMUEAZ</v>
          </cell>
          <cell r="AK313" t="str">
            <v>0031v0000202LtRAAU</v>
          </cell>
          <cell r="AL313" t="b">
            <v>1</v>
          </cell>
          <cell r="AM313" t="str">
            <v>Firms - Firm Capabilities</v>
          </cell>
          <cell r="AN313" t="str">
            <v>Firm Capabilities</v>
          </cell>
          <cell r="AO313" t="str">
            <v>89469</v>
          </cell>
          <cell r="AP313">
            <v>50000</v>
          </cell>
          <cell r="AS313" t="str">
            <v>Phase II</v>
          </cell>
          <cell r="AU313" t="str">
            <v>Firm Capabilities</v>
          </cell>
          <cell r="AV313" t="str">
            <v>Research Programme</v>
          </cell>
          <cell r="AW313" t="str">
            <v>Ongoing</v>
          </cell>
          <cell r="AY313" t="str">
            <v>&lt;p&gt;This study is motivated by two major challenges confronting low income countries: rising unemployment and underemployment, and low productivity and growth in firms. An important reason for this is information frictions in the labor market that affect both firms and workseekers. On the demand side, firms may have limited information about the skills of workers when they are hiring, leading to suboptimal workseeker matches for jobs. This generates low output and low earnings for firms. On the supply side, workseekers may have limited information about the skills demanded by firms, and are therefore unable to invest in those skills. This mismatch in skills results in lower outputs produced by workers. The proposed intervention aims to address this challenge by reducing information frictions between firms and workers. Working closely with the Punjab Commission on the Status of Women (PCSW) to implement and evaluate a large-scale pilot project to facilitate female employment, the researchers offer firms better information about the skills of prospective workers on one hand, and workseekers better information about the skills demanded by firms on the other. This will be a unique contribution to the literature on labor markets because existing research in this area currently does not identify effects of better information on firms, treats workseekers&amp;#39; skills as fixed, and relies on lower-frequency surveys to measure job posting and job search. &lt;/p&gt;&lt;p&gt;&lt;br&gt;&lt;/p&gt;</v>
          </cell>
          <cell r="AZ313">
            <v>43411</v>
          </cell>
          <cell r="BA313" t="str">
            <v>a1P1v000003d3J5EAI</v>
          </cell>
          <cell r="BB313">
            <v>8</v>
          </cell>
          <cell r="BC313" t="str">
            <v>a1V1v0000036RaTEAU</v>
          </cell>
          <cell r="BD313">
            <v>43405</v>
          </cell>
          <cell r="BH313" t="b">
            <v>0</v>
          </cell>
          <cell r="BM313" t="str">
            <v>Research Programme Award</v>
          </cell>
          <cell r="BN313" t="str">
            <v>0TO1v000000LY89GAG</v>
          </cell>
          <cell r="BO313">
            <v>1</v>
          </cell>
          <cell r="BP313" t="str">
            <v>0051v0000054bXpAAI</v>
          </cell>
          <cell r="BQ313" t="str">
            <v>DFID - Research</v>
          </cell>
          <cell r="BR313" t="str">
            <v>0011v000020m1FXAAY</v>
          </cell>
          <cell r="BS313" t="str">
            <v>Research Programme</v>
          </cell>
          <cell r="BT313" t="str">
            <v>DFID - Research</v>
          </cell>
          <cell r="BU313" t="str">
            <v>Department for International Development</v>
          </cell>
          <cell r="BV313" t="str">
            <v>VXX</v>
          </cell>
        </row>
        <row r="314">
          <cell r="A314" t="str">
            <v>89470</v>
          </cell>
          <cell r="B314" t="str">
            <v>0050Y000002G2LXQA0</v>
          </cell>
          <cell r="C314" t="b">
            <v>0</v>
          </cell>
          <cell r="D314" t="str">
            <v>Implications of Global Air Conditioning Adoption</v>
          </cell>
          <cell r="E314">
            <v>43523.476412037038</v>
          </cell>
          <cell r="F314" t="str">
            <v>0050Y000002G2LXQA0</v>
          </cell>
          <cell r="G314">
            <v>43609.998472222222</v>
          </cell>
          <cell r="H314" t="str">
            <v>0050Y000002G2VOQA0</v>
          </cell>
          <cell r="I314">
            <v>43609.998472222222</v>
          </cell>
          <cell r="K314">
            <v>43527.703379629631</v>
          </cell>
          <cell r="L314">
            <v>43527.703379629631</v>
          </cell>
          <cell r="N314" t="str">
            <v>-VXXX</v>
          </cell>
          <cell r="O314" t="str">
            <v>-89470</v>
          </cell>
          <cell r="S314" t="b">
            <v>0</v>
          </cell>
          <cell r="T314" t="str">
            <v>0031v0000202M3GAAU</v>
          </cell>
          <cell r="U314" t="str">
            <v>0031v0000202M1kAAE</v>
          </cell>
          <cell r="V314" t="str">
            <v>0031v0000202M1fAAE</v>
          </cell>
          <cell r="W314" t="str">
            <v>S18</v>
          </cell>
          <cell r="X314" t="b">
            <v>0</v>
          </cell>
          <cell r="Y314" t="str">
            <v>0031v0000202M2pAAE</v>
          </cell>
          <cell r="AA314">
            <v>35000</v>
          </cell>
          <cell r="AB314">
            <v>43646</v>
          </cell>
          <cell r="AE314" t="str">
            <v>Implications of Global Air Conditioning Adoption for Energy Demand and Carbon Dioxide Emissions</v>
          </cell>
          <cell r="AF314" t="str">
            <v>CB</v>
          </cell>
          <cell r="AG314" t="str">
            <v>a1R1v00000AduMUEAZ</v>
          </cell>
          <cell r="AK314" t="str">
            <v>0031v0000202M11AAE</v>
          </cell>
          <cell r="AL314" t="b">
            <v>1</v>
          </cell>
          <cell r="AM314" t="str">
            <v>Energy</v>
          </cell>
          <cell r="AN314" t="str">
            <v>Energy</v>
          </cell>
          <cell r="AP314">
            <v>34428.239999999998</v>
          </cell>
          <cell r="AQ314">
            <v>43646</v>
          </cell>
          <cell r="AS314" t="str">
            <v>Phase II</v>
          </cell>
          <cell r="AV314" t="str">
            <v>Research Programme</v>
          </cell>
          <cell r="AW314" t="str">
            <v>Ongoing</v>
          </cell>
          <cell r="AY314" t="str">
            <v>&lt;p&gt;This project will use existing households and firm microdata to develop new measures of air conditioning potential in IGC partner and flexible engagement countries in Africa and South Asia. Despite the large potential economic and environmental impacts of increased air conditioning usage (IEA, 2018), there is little direct empirical evidence on this topic, let alone analytical modelling of potential policy impacts. Evidence is particularly scant in low- and middle-income countries where most of the growth in air conditioning is expected to occur (Davis and Gertler, 2015). The broader goal of the srudy is to understand how and when households and firms adopt air conditioning; to understand the impact air conditioning adoption will have on electricity markets; and the impact of air conditioning adoption on the environment. The project aims to fill an important gap, generating predictions about future environmental impacts under different policy scenarios.&lt;/p&gt;&lt;p&gt;&lt;br&gt;&lt;/p&gt;</v>
          </cell>
          <cell r="AZ314">
            <v>43411</v>
          </cell>
          <cell r="BA314" t="str">
            <v>a1P1v000003d3J3EAI</v>
          </cell>
          <cell r="BB314">
            <v>8</v>
          </cell>
          <cell r="BC314" t="str">
            <v>a1V1v0000036QTqEAM</v>
          </cell>
          <cell r="BD314">
            <v>43405</v>
          </cell>
          <cell r="BH314" t="b">
            <v>0</v>
          </cell>
          <cell r="BJ314">
            <v>0</v>
          </cell>
          <cell r="BM314" t="str">
            <v>Research Programme Award</v>
          </cell>
          <cell r="BN314"/>
          <cell r="BO314">
            <v>1</v>
          </cell>
          <cell r="BP314" t="str">
            <v>0051v0000054bXpAAI</v>
          </cell>
          <cell r="BQ314" t="str">
            <v>DFID - Research</v>
          </cell>
          <cell r="BR314" t="str">
            <v>0011v000020m1FXAAY</v>
          </cell>
          <cell r="BS314" t="str">
            <v>Research Programme</v>
          </cell>
          <cell r="BT314" t="str">
            <v>DFID - Research</v>
          </cell>
          <cell r="BU314" t="str">
            <v>Department for International Development</v>
          </cell>
          <cell r="BV314" t="str">
            <v>VXX</v>
          </cell>
        </row>
        <row r="315">
          <cell r="A315" t="str">
            <v>89471</v>
          </cell>
          <cell r="B315" t="str">
            <v>0050Y000002G2LXQA0</v>
          </cell>
          <cell r="C315" t="b">
            <v>0</v>
          </cell>
          <cell r="D315" t="str">
            <v>Testing the Impact of Contracts to Improve Financial Access for Small Firms</v>
          </cell>
          <cell r="E315">
            <v>43523.476412037038</v>
          </cell>
          <cell r="F315" t="str">
            <v>0050Y000002G2LXQA0</v>
          </cell>
          <cell r="G315">
            <v>43609.998472222222</v>
          </cell>
          <cell r="H315" t="str">
            <v>0050Y000002G2VOQA0</v>
          </cell>
          <cell r="I315">
            <v>43609.998472222222</v>
          </cell>
          <cell r="K315">
            <v>43527.703379629631</v>
          </cell>
          <cell r="L315">
            <v>43527.703379629631</v>
          </cell>
          <cell r="N315" t="str">
            <v>-VXXX</v>
          </cell>
          <cell r="O315" t="str">
            <v>-89471</v>
          </cell>
          <cell r="S315" t="b">
            <v>0</v>
          </cell>
          <cell r="T315" t="str">
            <v>0031v0000202LktAAE</v>
          </cell>
          <cell r="U315" t="str">
            <v>0031v0000202M1kAAE</v>
          </cell>
          <cell r="V315" t="str">
            <v>0031v0000202M1fAAE</v>
          </cell>
          <cell r="W315" t="str">
            <v>S18</v>
          </cell>
          <cell r="X315" t="b">
            <v>0</v>
          </cell>
          <cell r="Y315" t="str">
            <v>0031v0000202M2pAAE</v>
          </cell>
          <cell r="AA315">
            <v>35000</v>
          </cell>
          <cell r="AB315">
            <v>43646</v>
          </cell>
          <cell r="AE315" t="str">
            <v>Testing the Impact of Contracts to Improve Financial Access for Small Firms</v>
          </cell>
          <cell r="AF315" t="str">
            <v>CB</v>
          </cell>
          <cell r="AG315" t="str">
            <v>a1R1v00000AduMUEAZ</v>
          </cell>
          <cell r="AK315" t="str">
            <v>0031v0000202Ld2AAE</v>
          </cell>
          <cell r="AL315" t="b">
            <v>1</v>
          </cell>
          <cell r="AM315" t="str">
            <v>Firms - Firm Capabilities</v>
          </cell>
          <cell r="AN315" t="str">
            <v>Firm Capabilities</v>
          </cell>
          <cell r="AP315">
            <v>34999.65</v>
          </cell>
          <cell r="AQ315">
            <v>43646</v>
          </cell>
          <cell r="AS315" t="str">
            <v>Phase II</v>
          </cell>
          <cell r="AV315" t="str">
            <v>Research Programme</v>
          </cell>
          <cell r="AW315" t="str">
            <v>Ongoing</v>
          </cell>
          <cell r="AY315" t="str">
            <v>&lt;p&gt;Access to finance for the purchase of productive assets is central to the success of small firms. This project studies three scalable financial instruments designed to address behavioural constraints that may limit small firms’ financial access, investment, and technology adoption: asset-collateralized loans (ACLs), layaway contracts, and a hybrid layaway-ACL contract. ACLs, wherein the asset being purchased is itself used as collateral, are ubiquitous in developed countries (e.g. mortgages, car loans). However, such loans are much less common in the developing world and require high down-payments when available. Recent research (Jack et al. 2018) finds that ACLs may dramatically increase take-up of loans, while achieving high repayment rates. This could partly be because they address two behavioural barriers: the endowment effect and present bias. The study will compare ACLs, layaway plans, and the hybrid contract, randomizing contract offers among Kenyan dairy farmers to finance a rainwater harvesting tank and observing take-up and payments. A key focus will be identifying contracts that are profitable for lenders, and thus scalable. &lt;/p&gt;</v>
          </cell>
          <cell r="AZ315">
            <v>43411</v>
          </cell>
          <cell r="BA315" t="str">
            <v>a1P1v000003d3J3EAI</v>
          </cell>
          <cell r="BB315">
            <v>7</v>
          </cell>
          <cell r="BC315" t="str">
            <v>a1V1v0000036QTrEAM</v>
          </cell>
          <cell r="BD315">
            <v>43435</v>
          </cell>
          <cell r="BH315" t="b">
            <v>0</v>
          </cell>
          <cell r="BJ315">
            <v>28000</v>
          </cell>
          <cell r="BM315" t="str">
            <v>Research Programme Award</v>
          </cell>
          <cell r="BN315" t="str">
            <v>0TO1v000000LVwBGAW</v>
          </cell>
          <cell r="BO315">
            <v>1</v>
          </cell>
          <cell r="BP315" t="str">
            <v>0051v0000054bXpAAI</v>
          </cell>
          <cell r="BQ315" t="str">
            <v>DFID - Research</v>
          </cell>
          <cell r="BR315" t="str">
            <v>0011v000020m1FXAAY</v>
          </cell>
          <cell r="BS315" t="str">
            <v>Research Programme</v>
          </cell>
          <cell r="BT315" t="str">
            <v>DFID - Research</v>
          </cell>
          <cell r="BU315" t="str">
            <v>Department for International Development</v>
          </cell>
          <cell r="BV315" t="str">
            <v>VXX</v>
          </cell>
        </row>
        <row r="316">
          <cell r="A316" t="str">
            <v>89472</v>
          </cell>
          <cell r="B316" t="str">
            <v>0050Y000002G2LXQA0</v>
          </cell>
          <cell r="C316" t="b">
            <v>0</v>
          </cell>
          <cell r="D316" t="str">
            <v>The Long-Term Impact of Vocational Training and Job Search Assistance</v>
          </cell>
          <cell r="E316">
            <v>43523.476412037038</v>
          </cell>
          <cell r="F316" t="str">
            <v>0050Y000002G2LXQA0</v>
          </cell>
          <cell r="G316">
            <v>43609.998472222222</v>
          </cell>
          <cell r="H316" t="str">
            <v>0050Y000002G2VOQA0</v>
          </cell>
          <cell r="I316">
            <v>43609.998472222222</v>
          </cell>
          <cell r="K316">
            <v>43581.393969907411</v>
          </cell>
          <cell r="L316">
            <v>43581.393969907411</v>
          </cell>
          <cell r="M316" t="str">
            <v>Research Project</v>
          </cell>
          <cell r="N316" t="str">
            <v>-VUGA</v>
          </cell>
          <cell r="O316" t="str">
            <v>-89472</v>
          </cell>
          <cell r="S316" t="b">
            <v>0</v>
          </cell>
          <cell r="T316" t="str">
            <v>0031v0000202LyrAAE</v>
          </cell>
          <cell r="U316" t="str">
            <v>0031v0000202M1kAAE</v>
          </cell>
          <cell r="V316" t="str">
            <v>0031v0000202M1fAAE</v>
          </cell>
          <cell r="W316" t="str">
            <v>S18</v>
          </cell>
          <cell r="X316" t="b">
            <v>0</v>
          </cell>
          <cell r="Y316" t="str">
            <v>0031v0000202M2pAAE</v>
          </cell>
          <cell r="AA316">
            <v>10592</v>
          </cell>
          <cell r="AB316">
            <v>43496</v>
          </cell>
          <cell r="AE316" t="str">
            <v>The Long-Term Impact of Vocational Training and Job Search Assistance for Unemployed Youth: Evidence from a Field Experiment in Uganda</v>
          </cell>
          <cell r="AF316" t="str">
            <v>CB</v>
          </cell>
          <cell r="AG316" t="str">
            <v>a1R1v00000AduMUEAZ</v>
          </cell>
          <cell r="AK316" t="str">
            <v>0031v0000202LV9AAM</v>
          </cell>
          <cell r="AL316" t="b">
            <v>0</v>
          </cell>
          <cell r="AM316" t="str">
            <v>Firms - Firm Capabilities</v>
          </cell>
          <cell r="AN316" t="str">
            <v>Firm Capabilities</v>
          </cell>
          <cell r="AP316">
            <v>9353.2000000000007</v>
          </cell>
          <cell r="AQ316">
            <v>43496</v>
          </cell>
          <cell r="AS316" t="str">
            <v>Phase II</v>
          </cell>
          <cell r="AT316" t="str">
            <v>Labour Markets and Training</v>
          </cell>
          <cell r="AU316" t="str">
            <v>Firm Capabilities</v>
          </cell>
          <cell r="AV316" t="str">
            <v>Research Programme</v>
          </cell>
          <cell r="AW316" t="str">
            <v>Ongoing</v>
          </cell>
          <cell r="AY316" t="str">
            <v>&lt;p&gt;Youth unemployment and underemployment are key policy challenges in developing countries. This project seeks to provide new evidence on the effectiveness of active labor market policies in improving youth labor market outcomes in developing countries, by evaluating the long-term impacts of an intervention targeted to unemployed youth in Uganda. The intervention included two components: i) a vocational training component, consisting in the offer to young workers of six months of fully subsidized vocational training in sectors such as hairdressing or motor-mechanics; ii) a job search assistance component, which consisted in circulating information about job seekers among a representative sample of small firms in urban Uganda.&lt;/p&gt;&lt;p&gt;&lt;br&gt;&lt;/p&gt;</v>
          </cell>
          <cell r="AZ316">
            <v>43411</v>
          </cell>
          <cell r="BA316" t="str">
            <v>a1P1v000003d3K7EAI</v>
          </cell>
          <cell r="BB316">
            <v>4</v>
          </cell>
          <cell r="BC316" t="str">
            <v>a1V1v0000036QTsEAM</v>
          </cell>
          <cell r="BD316">
            <v>43374</v>
          </cell>
          <cell r="BH316" t="b">
            <v>0</v>
          </cell>
          <cell r="BJ316">
            <v>9095.02</v>
          </cell>
          <cell r="BM316" t="str">
            <v>Research Programme Award</v>
          </cell>
          <cell r="BN316" t="str">
            <v>0TO1v000000LVwCGAW</v>
          </cell>
          <cell r="BO316">
            <v>1</v>
          </cell>
          <cell r="BP316" t="str">
            <v>0051v0000054bXpAAI</v>
          </cell>
          <cell r="BQ316" t="str">
            <v>DFID - Research</v>
          </cell>
          <cell r="BR316" t="str">
            <v>0011v000020m1FXAAY</v>
          </cell>
          <cell r="BS316" t="str">
            <v>Research Programme</v>
          </cell>
          <cell r="BT316" t="str">
            <v>DFID - Research</v>
          </cell>
          <cell r="BU316" t="str">
            <v>Department for International Development</v>
          </cell>
          <cell r="BV316" t="str">
            <v>VXX</v>
          </cell>
        </row>
        <row r="317">
          <cell r="A317" t="str">
            <v>89473</v>
          </cell>
          <cell r="B317" t="str">
            <v>0050Y000002G2LXQA0</v>
          </cell>
          <cell r="C317" t="b">
            <v>0</v>
          </cell>
          <cell r="D317" t="str">
            <v>Leveraging informal institutions to raise land formalisation</v>
          </cell>
          <cell r="E317">
            <v>43523.476412037038</v>
          </cell>
          <cell r="F317" t="str">
            <v>0050Y000002G2LXQA0</v>
          </cell>
          <cell r="G317">
            <v>43609.998472222222</v>
          </cell>
          <cell r="H317" t="str">
            <v>0050Y000002G2VOQA0</v>
          </cell>
          <cell r="I317">
            <v>43609.998472222222</v>
          </cell>
          <cell r="K317">
            <v>43581.388472222221</v>
          </cell>
          <cell r="L317">
            <v>43581.388472222221</v>
          </cell>
          <cell r="N317" t="str">
            <v>-VXXX</v>
          </cell>
          <cell r="O317" t="str">
            <v>-89473</v>
          </cell>
          <cell r="S317" t="b">
            <v>0</v>
          </cell>
          <cell r="T317" t="str">
            <v>0031v0000202LxGAAU</v>
          </cell>
          <cell r="U317" t="str">
            <v>0031v0000202M1kAAE</v>
          </cell>
          <cell r="V317" t="str">
            <v>0031v0000202M1fAAE</v>
          </cell>
          <cell r="W317" t="str">
            <v>S18</v>
          </cell>
          <cell r="X317" t="b">
            <v>0</v>
          </cell>
          <cell r="Y317" t="str">
            <v>0031v0000202M2pAAE</v>
          </cell>
          <cell r="AA317">
            <v>19501</v>
          </cell>
          <cell r="AB317">
            <v>43646</v>
          </cell>
          <cell r="AE317" t="str">
            <v>Leveraging informal institutions to raise land formalisation</v>
          </cell>
          <cell r="AF317" t="str">
            <v>CB</v>
          </cell>
          <cell r="AG317" t="str">
            <v>a1R1v00000AduMUEAZ</v>
          </cell>
          <cell r="AK317" t="str">
            <v>0031v0000202M1NAAU</v>
          </cell>
          <cell r="AL317" t="b">
            <v>1</v>
          </cell>
          <cell r="AM317" t="str">
            <v>Cities</v>
          </cell>
          <cell r="AN317" t="str">
            <v>Cities</v>
          </cell>
          <cell r="AP317">
            <v>19491.5</v>
          </cell>
          <cell r="AQ317">
            <v>43646</v>
          </cell>
          <cell r="AS317" t="str">
            <v>Phase II</v>
          </cell>
          <cell r="AV317" t="str">
            <v>Research Programme</v>
          </cell>
          <cell r="AW317" t="str">
            <v>Ongoing</v>
          </cell>
          <cell r="AY317" t="str">
            <v>&lt;p&gt;There are large swathes of land in urban Africa that are allocated low values of built capital, remain unplanned, and are settled under limited property rights. Since the 1999 Land Act, the government in Tanzania is working towards universally titled urban land. Despite this, uptake of titles remains low in many urban areas. This project considers why titling uptake is low even after surveying has been coordinated, and tests whether a particular mechanism could raise the uptake of titles. The study implements a novel price discrimination strategy based on decentralised government knowledge in a context where policy makers are interested in adjusting the price to raise uptake and willing to engage in price discrimination.&lt;/p&gt;</v>
          </cell>
          <cell r="AZ317">
            <v>43411</v>
          </cell>
          <cell r="BA317" t="str">
            <v>a1P1v000003d3J3EAI</v>
          </cell>
          <cell r="BB317">
            <v>9</v>
          </cell>
          <cell r="BC317" t="str">
            <v>a1V1v0000036QTtEAM</v>
          </cell>
          <cell r="BD317">
            <v>43374</v>
          </cell>
          <cell r="BH317" t="b">
            <v>0</v>
          </cell>
          <cell r="BJ317">
            <v>11694.6</v>
          </cell>
          <cell r="BM317" t="str">
            <v>Research Programme Award</v>
          </cell>
          <cell r="BN317" t="str">
            <v>0TO1v000000LVwDGAW</v>
          </cell>
          <cell r="BO317">
            <v>1</v>
          </cell>
          <cell r="BP317" t="str">
            <v>0051v0000054bXpAAI</v>
          </cell>
          <cell r="BQ317" t="str">
            <v>DFID - Research</v>
          </cell>
          <cell r="BR317" t="str">
            <v>0011v000020m1FXAAY</v>
          </cell>
          <cell r="BS317" t="str">
            <v>Research Programme</v>
          </cell>
          <cell r="BT317" t="str">
            <v>DFID - Research</v>
          </cell>
          <cell r="BU317" t="str">
            <v>Department for International Development</v>
          </cell>
          <cell r="BV317" t="str">
            <v>VXX</v>
          </cell>
        </row>
        <row r="318">
          <cell r="A318" t="str">
            <v>89474</v>
          </cell>
          <cell r="B318" t="str">
            <v>0050Y000002G2LXQA0</v>
          </cell>
          <cell r="C318" t="b">
            <v>0</v>
          </cell>
          <cell r="D318" t="str">
            <v>Chiefdom Land Committees and Reducing  Insecurity over Land Tenure</v>
          </cell>
          <cell r="E318">
            <v>43523.476412037038</v>
          </cell>
          <cell r="F318" t="str">
            <v>0050Y000002G2LXQA0</v>
          </cell>
          <cell r="G318">
            <v>43609.998472222222</v>
          </cell>
          <cell r="H318" t="str">
            <v>0050Y000002G2VOQA0</v>
          </cell>
          <cell r="I318">
            <v>43609.998472222222</v>
          </cell>
          <cell r="J318"/>
          <cell r="K318">
            <v>43581.391516203701</v>
          </cell>
          <cell r="L318">
            <v>43581.391516203701</v>
          </cell>
          <cell r="M318"/>
          <cell r="N318" t="str">
            <v>-VSLE</v>
          </cell>
          <cell r="O318" t="str">
            <v>-89474</v>
          </cell>
          <cell r="P318"/>
          <cell r="Q318"/>
          <cell r="R318"/>
          <cell r="S318" t="b">
            <v>0</v>
          </cell>
          <cell r="T318" t="str">
            <v>0031v0000202LxdAAE</v>
          </cell>
          <cell r="U318" t="str">
            <v>0031v0000202M1kAAE</v>
          </cell>
          <cell r="V318" t="str">
            <v>0031v0000202M1fAAE</v>
          </cell>
          <cell r="W318" t="str">
            <v>S18</v>
          </cell>
          <cell r="X318" t="b">
            <v>0</v>
          </cell>
          <cell r="Y318" t="str">
            <v>0031v0000202M2pAAE</v>
          </cell>
          <cell r="Z318"/>
          <cell r="AA318">
            <v>19983</v>
          </cell>
          <cell r="AB318">
            <v>43646</v>
          </cell>
          <cell r="AC318"/>
          <cell r="AD318"/>
          <cell r="AE318" t="str">
            <v>Chiefdom Land Committees and Reducing  Insecurity over Land Tenure in Rural Sierra Leone</v>
          </cell>
          <cell r="AF318" t="str">
            <v>CB</v>
          </cell>
          <cell r="AG318" t="str">
            <v>a1R1v00000AduMUEAZ</v>
          </cell>
          <cell r="AH318"/>
          <cell r="AI318"/>
          <cell r="AJ318"/>
          <cell r="AK318" t="str">
            <v>0031v0000202M0sAAE</v>
          </cell>
          <cell r="AL318" t="b">
            <v>0</v>
          </cell>
          <cell r="AM318" t="str">
            <v>State - State Capabilities</v>
          </cell>
          <cell r="AN318" t="str">
            <v>State Effectiveness</v>
          </cell>
          <cell r="AO318"/>
          <cell r="AP318">
            <v>19982.689999999999</v>
          </cell>
          <cell r="AQ318">
            <v>43646</v>
          </cell>
          <cell r="AR318"/>
          <cell r="AS318" t="str">
            <v>Phase II</v>
          </cell>
          <cell r="AT318"/>
          <cell r="AU318"/>
          <cell r="AV318" t="str">
            <v>Research Programme</v>
          </cell>
          <cell r="AW318" t="str">
            <v>Ongoing</v>
          </cell>
          <cell r="AX318"/>
          <cell r="AY318" t="str">
            <v>&lt;p&gt;Chiefdom Land Committees were designed to provide access to a more secure land tenure for the rural poor, and at preventing and resolving disputes over land. The 2004 political decentralization process made provision for an elected local council member to be a member of the chiefdom land committees, which hitherto, had been dominated by people handpicked by the paramount chiefs. The proposed research aims to document the effectiveness of Chiefdom Land Committees across the country. Although a key pillar in the National Land Policy, very little is known about whether and how these committees work. For example, sas this inclusion had any effect on the security of tenure for the rural poor, and at preventing conflict over land? The research will collect detailed information on perceived tenure security and the incidence of disputes both at the chiefdom and household level, and will assess if Chiefdom Land Committees have any effects on these two outcomes.&lt;/p&gt;</v>
          </cell>
          <cell r="AZ318">
            <v>43329</v>
          </cell>
          <cell r="BA318" t="str">
            <v>a1P1v000003d3JaEAI</v>
          </cell>
          <cell r="BB318">
            <v>9</v>
          </cell>
          <cell r="BC318" t="str">
            <v>a1V1v0000036QUDEA2</v>
          </cell>
          <cell r="BD318">
            <v>43374</v>
          </cell>
          <cell r="BE318"/>
          <cell r="BF318"/>
          <cell r="BG318"/>
          <cell r="BH318" t="b">
            <v>0</v>
          </cell>
          <cell r="BI318"/>
          <cell r="BJ318">
            <v>14987.25</v>
          </cell>
          <cell r="BK318"/>
          <cell r="BL318"/>
          <cell r="BM318" t="str">
            <v>Research Programme Award</v>
          </cell>
          <cell r="BN318" t="str">
            <v>0TO1v000000LVwEGAW</v>
          </cell>
          <cell r="BO318">
            <v>1</v>
          </cell>
          <cell r="BP318" t="str">
            <v>0051v0000054bXpAAI</v>
          </cell>
          <cell r="BQ318" t="str">
            <v>DFID - Research</v>
          </cell>
          <cell r="BR318" t="str">
            <v>0011v000020m1FXAAY</v>
          </cell>
          <cell r="BS318" t="str">
            <v>Research Programme</v>
          </cell>
          <cell r="BT318" t="str">
            <v>DFID - Research</v>
          </cell>
          <cell r="BU318" t="str">
            <v>Department for International Development</v>
          </cell>
          <cell r="BV318" t="str">
            <v>VXX</v>
          </cell>
          <cell r="BW318"/>
          <cell r="BX318"/>
          <cell r="BY318"/>
          <cell r="BZ318"/>
          <cell r="CA318"/>
          <cell r="CB318"/>
          <cell r="CC318"/>
          <cell r="CD318"/>
          <cell r="CE318"/>
          <cell r="CF318"/>
          <cell r="CG318"/>
          <cell r="CH318"/>
          <cell r="CI318"/>
          <cell r="CJ318"/>
        </row>
        <row r="319">
          <cell r="A319" t="str">
            <v>89475</v>
          </cell>
          <cell r="B319" t="str">
            <v>0050Y000002G2LXQA0</v>
          </cell>
          <cell r="C319" t="b">
            <v>0</v>
          </cell>
          <cell r="D319" t="str">
            <v>Do Financial Incentives in a Health Setting Have a Dark Side? Experimental Evide</v>
          </cell>
          <cell r="E319">
            <v>43523.476412037038</v>
          </cell>
          <cell r="F319" t="str">
            <v>0050Y000002G2LXQA0</v>
          </cell>
          <cell r="G319">
            <v>43609.998472222222</v>
          </cell>
          <cell r="H319" t="str">
            <v>0050Y000002G2VOQA0</v>
          </cell>
          <cell r="I319">
            <v>43609.998472222222</v>
          </cell>
          <cell r="J319"/>
          <cell r="K319">
            <v>43581.612071759257</v>
          </cell>
          <cell r="L319">
            <v>43581.612071759257</v>
          </cell>
          <cell r="M319"/>
          <cell r="N319" t="str">
            <v>-VZMB</v>
          </cell>
          <cell r="O319" t="str">
            <v>-89475</v>
          </cell>
          <cell r="P319"/>
          <cell r="Q319"/>
          <cell r="R319"/>
          <cell r="S319" t="b">
            <v>0</v>
          </cell>
          <cell r="T319" t="str">
            <v>0031v0000202LxlAAE</v>
          </cell>
          <cell r="U319" t="str">
            <v>0031v0000202M1kAAE</v>
          </cell>
          <cell r="V319" t="str">
            <v>0031v0000202M1fAAE</v>
          </cell>
          <cell r="W319" t="str">
            <v>S18</v>
          </cell>
          <cell r="X319" t="b">
            <v>0</v>
          </cell>
          <cell r="Y319" t="str">
            <v>0031v0000202M2pAAE</v>
          </cell>
          <cell r="Z319"/>
          <cell r="AA319">
            <v>5220</v>
          </cell>
          <cell r="AB319">
            <v>43616</v>
          </cell>
          <cell r="AC319"/>
          <cell r="AD319"/>
          <cell r="AE319" t="str">
            <v>Do Financial Incentives in a Health Setting Have a Dark Side? Experimental Evidence from Zambia</v>
          </cell>
          <cell r="AF319" t="str">
            <v>CB</v>
          </cell>
          <cell r="AG319" t="str">
            <v>a1R1v00000AduMUEAZ</v>
          </cell>
          <cell r="AH319"/>
          <cell r="AI319"/>
          <cell r="AJ319"/>
          <cell r="AK319" t="str">
            <v>0031v0000202M2xAAE</v>
          </cell>
          <cell r="AL319" t="b">
            <v>0</v>
          </cell>
          <cell r="AM319" t="str">
            <v>State - State Capabilities</v>
          </cell>
          <cell r="AN319" t="str">
            <v>State Effectiveness</v>
          </cell>
          <cell r="AO319"/>
          <cell r="AP319">
            <v>4620</v>
          </cell>
          <cell r="AQ319">
            <v>43616</v>
          </cell>
          <cell r="AR319"/>
          <cell r="AS319" t="str">
            <v>Phase II</v>
          </cell>
          <cell r="AT319"/>
          <cell r="AU319"/>
          <cell r="AV319" t="str">
            <v>Research Programme</v>
          </cell>
          <cell r="AW319" t="str">
            <v>Ongoing</v>
          </cell>
          <cell r="AX319"/>
          <cell r="AY319" t="str">
            <v>&lt;p&gt;Like many developing countries, Zambia has been grappling with the challenge of improving the performance of its healthcare system and ultimately the health and productivity of its citizens. Over the years, stakeholders have acknowledged the problem of low productivity and have come up with initiatives aimed at addressing this phenomenon. Two examples include the Performance Based Financing (PBF) component of the GAVI Alliance-funded Health Systems Strengthening (HSS) programme, and the World Bank-funded Result Based Financing (RBF) programme. The distinguishing aspect of these programmes is the earmarking of financial incentives to compensate health facilities and individual health sector employees in these facilities for their performance, based on pre-agreed performance targets. This however runs contrary to agency theory on incentives, which predicts that if one output is incentivised, employees may be tempted to focus more on the output with incentives and ignore the non-incentivised outputs or aspects of output. This proposed study therefore seeks to shed light on whether financial incentives indeed work well to improve overall performance or whether they can have potentially unintended consequences. The study will be implemented as a lab-in-the-field experiment. &lt;/p&gt;</v>
          </cell>
          <cell r="AZ319">
            <v>43411</v>
          </cell>
          <cell r="BA319" t="str">
            <v>a1P1v000003d3KNEAY</v>
          </cell>
          <cell r="BB319">
            <v>7</v>
          </cell>
          <cell r="BC319" t="str">
            <v>a1V1v0000036QUEEA2</v>
          </cell>
          <cell r="BD319">
            <v>43405</v>
          </cell>
          <cell r="BE319"/>
          <cell r="BF319"/>
          <cell r="BG319"/>
          <cell r="BH319" t="b">
            <v>0</v>
          </cell>
          <cell r="BI319"/>
          <cell r="BJ319">
            <v>3696</v>
          </cell>
          <cell r="BK319"/>
          <cell r="BL319"/>
          <cell r="BM319" t="str">
            <v>Research Programme Award</v>
          </cell>
          <cell r="BN319" t="str">
            <v>0TO1v000000LVwFGAW</v>
          </cell>
          <cell r="BO319">
            <v>1</v>
          </cell>
          <cell r="BP319" t="str">
            <v>0051v0000054bXpAAI</v>
          </cell>
          <cell r="BQ319" t="str">
            <v>DFID - Research</v>
          </cell>
          <cell r="BR319" t="str">
            <v>0011v000020m1FXAAY</v>
          </cell>
          <cell r="BS319" t="str">
            <v>Research Programme</v>
          </cell>
          <cell r="BT319" t="str">
            <v>DFID - Research</v>
          </cell>
          <cell r="BU319" t="str">
            <v>Department for International Development</v>
          </cell>
          <cell r="BV319" t="str">
            <v>VXX</v>
          </cell>
          <cell r="BW319"/>
          <cell r="BX319"/>
          <cell r="BY319"/>
          <cell r="BZ319"/>
          <cell r="CA319"/>
          <cell r="CB319"/>
          <cell r="CC319"/>
          <cell r="CD319"/>
          <cell r="CE319"/>
          <cell r="CF319"/>
          <cell r="CG319"/>
          <cell r="CH319"/>
          <cell r="CI319"/>
          <cell r="CJ319"/>
        </row>
        <row r="320">
          <cell r="A320" t="str">
            <v>89476</v>
          </cell>
          <cell r="B320" t="str">
            <v>0050Y000002G2LXQA0</v>
          </cell>
          <cell r="C320" t="b">
            <v>0</v>
          </cell>
          <cell r="D320" t="str">
            <v>How do political dynasties affect economic development? Evidence from India</v>
          </cell>
          <cell r="E320">
            <v>43523.476412037038</v>
          </cell>
          <cell r="F320" t="str">
            <v>0050Y000002G2LXQA0</v>
          </cell>
          <cell r="G320">
            <v>43609.998472222222</v>
          </cell>
          <cell r="H320" t="str">
            <v>0050Y000002G2VOQA0</v>
          </cell>
          <cell r="I320">
            <v>43609.998472222222</v>
          </cell>
          <cell r="J320"/>
          <cell r="K320">
            <v>43527.703379629631</v>
          </cell>
          <cell r="L320">
            <v>43527.703379629631</v>
          </cell>
          <cell r="M320"/>
          <cell r="N320" t="str">
            <v>-VIND</v>
          </cell>
          <cell r="O320" t="str">
            <v>-89476</v>
          </cell>
          <cell r="P320"/>
          <cell r="Q320"/>
          <cell r="R320"/>
          <cell r="S320" t="b">
            <v>0</v>
          </cell>
          <cell r="T320" t="str">
            <v>0031v0000202LktAAE</v>
          </cell>
          <cell r="U320" t="str">
            <v>0031v0000202M1kAAE</v>
          </cell>
          <cell r="V320" t="str">
            <v>0031v0000202M1fAAE</v>
          </cell>
          <cell r="W320" t="str">
            <v>S18</v>
          </cell>
          <cell r="X320" t="b">
            <v>0</v>
          </cell>
          <cell r="Y320" t="str">
            <v>0031v0000202M2pAAE</v>
          </cell>
          <cell r="Z320"/>
          <cell r="AA320">
            <v>8433</v>
          </cell>
          <cell r="AB320">
            <v>43646</v>
          </cell>
          <cell r="AC320"/>
          <cell r="AD320"/>
          <cell r="AE320" t="str">
            <v>How do political dynasties affect economic development? Evidence from India</v>
          </cell>
          <cell r="AF320" t="str">
            <v>CB</v>
          </cell>
          <cell r="AG320" t="str">
            <v>a1R1v00000AduMUEAZ</v>
          </cell>
          <cell r="AH320"/>
          <cell r="AI320"/>
          <cell r="AJ320"/>
          <cell r="AK320" t="str">
            <v>0031v0000202LzXAAU</v>
          </cell>
          <cell r="AL320" t="b">
            <v>0</v>
          </cell>
          <cell r="AM320" t="str">
            <v>State - State Capabilities</v>
          </cell>
          <cell r="AN320" t="str">
            <v>State Effectiveness</v>
          </cell>
          <cell r="AO320"/>
          <cell r="AP320">
            <v>8276.89</v>
          </cell>
          <cell r="AQ320">
            <v>43646</v>
          </cell>
          <cell r="AR320"/>
          <cell r="AS320" t="str">
            <v>Phase II</v>
          </cell>
          <cell r="AT320"/>
          <cell r="AU320"/>
          <cell r="AV320" t="str">
            <v>Research Programme</v>
          </cell>
          <cell r="AW320" t="str">
            <v>Ongoing</v>
          </cell>
          <cell r="AX320"/>
          <cell r="AY320" t="str">
            <v>&lt;p&gt;This research presents empirical evidence on the short- and long-run economics impacts of dynastic rule. The focus is on India, where dynasties are salient and data sources allow for construction of family links for the universe of MPs since independence and the universe of candidates since 2003. It will document growing dynasticism over time and very low intergenerational mobility in politics. It will also estimate the causal effects of dynastic rule using 2 different identification strategies that aim to isolate the impact of dynastic &amp;quot;founders&amp;quot; and &amp;quot;descendants&amp;quot;. Economic theory makes conflicting predictions. On the one hand, bequest motives might lengthen the time horizon of dynastic politicians and incentivise them to make long-term investments that regular politicians would not. This might be good for development. On the other hand, if dynastic descendants inherit political capital that gives them large electoral advantages -- eg. a prominent name, a positive reputation, a party machine -- then dynastic politics could dampen performance incentives, with negative consequences for development.&lt;/p&gt;</v>
          </cell>
          <cell r="AZ320">
            <v>43411</v>
          </cell>
          <cell r="BA320" t="str">
            <v>a1P1v000003d3HxEAI</v>
          </cell>
          <cell r="BB320">
            <v>7</v>
          </cell>
          <cell r="BC320" t="str">
            <v>a1V1v0000036QUFEA2</v>
          </cell>
          <cell r="BD320">
            <v>43435</v>
          </cell>
          <cell r="BE320"/>
          <cell r="BF320"/>
          <cell r="BG320"/>
          <cell r="BH320" t="b">
            <v>0</v>
          </cell>
          <cell r="BI320"/>
          <cell r="BJ320">
            <v>0</v>
          </cell>
          <cell r="BK320"/>
          <cell r="BL320"/>
          <cell r="BM320" t="str">
            <v>Research Programme Award</v>
          </cell>
          <cell r="BN320"/>
          <cell r="BO320">
            <v>1</v>
          </cell>
          <cell r="BP320" t="str">
            <v>0051v0000054bXpAAI</v>
          </cell>
          <cell r="BQ320" t="str">
            <v>DFID - Research</v>
          </cell>
          <cell r="BR320" t="str">
            <v>0011v000020m1FXAAY</v>
          </cell>
          <cell r="BS320" t="str">
            <v>Research Programme</v>
          </cell>
          <cell r="BT320" t="str">
            <v>DFID - Research</v>
          </cell>
          <cell r="BU320" t="str">
            <v>Department for International Development</v>
          </cell>
          <cell r="BV320" t="str">
            <v>VXX</v>
          </cell>
          <cell r="BW320"/>
          <cell r="BX320"/>
          <cell r="BY320"/>
          <cell r="BZ320"/>
          <cell r="CA320"/>
          <cell r="CB320"/>
          <cell r="CC320"/>
          <cell r="CD320"/>
          <cell r="CE320"/>
          <cell r="CF320"/>
          <cell r="CG320"/>
          <cell r="CH320"/>
          <cell r="CI320"/>
          <cell r="CJ320"/>
        </row>
        <row r="321">
          <cell r="A321" t="str">
            <v>89477</v>
          </cell>
          <cell r="B321" t="str">
            <v>0050Y000002G2LXQA0</v>
          </cell>
          <cell r="C321" t="b">
            <v>0</v>
          </cell>
          <cell r="D321" t="str">
            <v>Informal Taxation and Redistribution</v>
          </cell>
          <cell r="E321">
            <v>43523.476412037038</v>
          </cell>
          <cell r="F321" t="str">
            <v>0050Y000002G2LXQA0</v>
          </cell>
          <cell r="G321">
            <v>43609.998483796298</v>
          </cell>
          <cell r="H321" t="str">
            <v>0050Y000002G2VOQA0</v>
          </cell>
          <cell r="I321">
            <v>43609.998483796298</v>
          </cell>
          <cell r="K321">
            <v>43527.703402777777</v>
          </cell>
          <cell r="L321">
            <v>43527.703402777777</v>
          </cell>
          <cell r="N321" t="str">
            <v>-VMMR</v>
          </cell>
          <cell r="O321" t="str">
            <v>-89477</v>
          </cell>
          <cell r="S321" t="b">
            <v>0</v>
          </cell>
          <cell r="T321" t="str">
            <v>0031v0000202LxcAAE</v>
          </cell>
          <cell r="U321" t="str">
            <v>0031v0000202M1kAAE</v>
          </cell>
          <cell r="V321" t="str">
            <v>0031v0000202M1fAAE</v>
          </cell>
          <cell r="W321" t="str">
            <v>S18</v>
          </cell>
          <cell r="X321" t="b">
            <v>0</v>
          </cell>
          <cell r="Y321" t="str">
            <v>0031v0000202M2pAAE</v>
          </cell>
          <cell r="AA321">
            <v>4612</v>
          </cell>
          <cell r="AB321">
            <v>43616</v>
          </cell>
          <cell r="AE321" t="str">
            <v>Informal Taxation and Redistribution: a study of community driven provision of public goods in Myanmar.</v>
          </cell>
          <cell r="AF321" t="str">
            <v>CB</v>
          </cell>
          <cell r="AG321" t="str">
            <v>a1R1v00000AduMUEAZ</v>
          </cell>
          <cell r="AK321" t="str">
            <v>0031v0000202LKjAAM</v>
          </cell>
          <cell r="AL321" t="b">
            <v>0</v>
          </cell>
          <cell r="AM321" t="str">
            <v>State - State Capabilities</v>
          </cell>
          <cell r="AN321" t="str">
            <v>State Effectiveness</v>
          </cell>
          <cell r="AP321">
            <v>6189.3</v>
          </cell>
          <cell r="AQ321">
            <v>43616</v>
          </cell>
          <cell r="AS321" t="str">
            <v>Phase II</v>
          </cell>
          <cell r="AT321" t="str">
            <v>Public Finance and Taxation</v>
          </cell>
          <cell r="AU321" t="str">
            <v>State Effectiveness</v>
          </cell>
          <cell r="AV321" t="str">
            <v>Research Programme</v>
          </cell>
          <cell r="AW321" t="str">
            <v>Ongoing</v>
          </cell>
          <cell r="AY321" t="str">
            <v>&lt;p&gt;Informal taxation is a crucial source of public goods financing in many developing countries. In Myanmar, data collected by the IGC in 2016 showed that financial payments to non-state actors and direct contributions to development projects amount to about 8% of total household expenditure, twice as much as direct tax payments. These resources are channelled towards the delivery of a broad range of social services, and finance the construction of urban and rural infrastructure, most notably roads. From the state effectiveness perspective, this could represent a viable response to the constraints faced by a fragile states with limited tax capacity. Notwithstanding the potential advantages of informal taxation as a source of local development financing, the limited literature on the topic highlights potential trade-offs and unanswered research questions that this projects seeks to explore. The evidence reviewed by Olken and Singhal (2011), and more recently by Walker (2018), suggests that informal tax payments are regressive across a number of countries in Asia and Africa. Whether this is also the case in Myanmar is a question of primary importance given policy-makers’ reliance on these institutions for the development of local infrastructure. Moreover, further research on the determinants of households’ direct contribution to public goods and the enforcement mechanisms operating at the community level could provide useful insights for the design of more effective revenue-raising public institutions.&lt;/p&gt;</v>
          </cell>
          <cell r="AZ321">
            <v>43411</v>
          </cell>
          <cell r="BA321" t="str">
            <v>a1P1v000003d3InEAI</v>
          </cell>
          <cell r="BB321">
            <v>8</v>
          </cell>
          <cell r="BC321" t="str">
            <v>a1V1v0000036QUGEA2</v>
          </cell>
          <cell r="BD321">
            <v>43374</v>
          </cell>
          <cell r="BH321" t="b">
            <v>0</v>
          </cell>
          <cell r="BJ321">
            <v>1857</v>
          </cell>
          <cell r="BM321" t="str">
            <v>Research Programme Award</v>
          </cell>
          <cell r="BN321" t="str">
            <v>0TO1v000000LVwGGAW</v>
          </cell>
          <cell r="BO321">
            <v>1</v>
          </cell>
          <cell r="BP321" t="str">
            <v>0051v0000054bXpAAI</v>
          </cell>
          <cell r="BQ321" t="str">
            <v>DFID - Research</v>
          </cell>
          <cell r="BR321" t="str">
            <v>0011v000020m1FXAAY</v>
          </cell>
          <cell r="BS321" t="str">
            <v>Research Programme</v>
          </cell>
          <cell r="BT321" t="str">
            <v>DFID - Research</v>
          </cell>
          <cell r="BU321" t="str">
            <v>Department for International Development</v>
          </cell>
          <cell r="BV321" t="str">
            <v>VXX</v>
          </cell>
        </row>
        <row r="322">
          <cell r="A322" t="str">
            <v>89478</v>
          </cell>
          <cell r="B322" t="str">
            <v>0050Y000002G2LXQA0</v>
          </cell>
          <cell r="C322" t="b">
            <v>0</v>
          </cell>
          <cell r="D322" t="str">
            <v>Representation through Information: Bringing Politician Actions Closer</v>
          </cell>
          <cell r="E322">
            <v>43523.476412037038</v>
          </cell>
          <cell r="F322" t="str">
            <v>0050Y000002G2LXQA0</v>
          </cell>
          <cell r="G322">
            <v>43609.998483796298</v>
          </cell>
          <cell r="H322" t="str">
            <v>0050Y000002G2VOQA0</v>
          </cell>
          <cell r="I322">
            <v>43609.998483796298</v>
          </cell>
          <cell r="K322">
            <v>43527.703402777777</v>
          </cell>
          <cell r="L322">
            <v>43527.703402777777</v>
          </cell>
          <cell r="M322" t="str">
            <v>Research Project</v>
          </cell>
          <cell r="N322" t="str">
            <v>-VXXX</v>
          </cell>
          <cell r="O322" t="str">
            <v>-89478</v>
          </cell>
          <cell r="S322" t="b">
            <v>0</v>
          </cell>
          <cell r="T322" t="str">
            <v>0031v0000202LnRAAU</v>
          </cell>
          <cell r="U322" t="str">
            <v>0031v0000202M1kAAE</v>
          </cell>
          <cell r="V322" t="str">
            <v>0031v0000202M1fAAE</v>
          </cell>
          <cell r="W322" t="str">
            <v>S18</v>
          </cell>
          <cell r="X322" t="b">
            <v>0</v>
          </cell>
          <cell r="Y322" t="str">
            <v>0031v0000202M2pAAE</v>
          </cell>
          <cell r="AA322">
            <v>19855</v>
          </cell>
          <cell r="AB322">
            <v>43646</v>
          </cell>
          <cell r="AE322" t="str">
            <v>Representation through Information: Bringing Politician Actions Closer to Citizen Preferences</v>
          </cell>
          <cell r="AF322" t="str">
            <v>CB</v>
          </cell>
          <cell r="AG322" t="str">
            <v>a1R1v00000AduMUEAZ</v>
          </cell>
          <cell r="AK322" t="str">
            <v>0031v0000202LMAAA2</v>
          </cell>
          <cell r="AL322" t="b">
            <v>1</v>
          </cell>
          <cell r="AM322" t="str">
            <v>State - State Capabilities</v>
          </cell>
          <cell r="AN322" t="str">
            <v>State Effectiveness</v>
          </cell>
          <cell r="AP322">
            <v>18963.16</v>
          </cell>
          <cell r="AQ322">
            <v>43646</v>
          </cell>
          <cell r="AS322" t="str">
            <v>Phase II</v>
          </cell>
          <cell r="AT322" t="str">
            <v>Accountability and Political Economy</v>
          </cell>
          <cell r="AU322" t="str">
            <v>State Effectiveness</v>
          </cell>
          <cell r="AV322" t="str">
            <v>Research Programme</v>
          </cell>
          <cell r="AW322" t="str">
            <v>Ongoing</v>
          </cell>
          <cell r="AY322" t="str">
            <v>&lt;p&gt;Using both voter and politician surveys, this project first examines the extent to which elected representatives in Pakistan lack accurate information about voters&amp;#39; priorities. Second, by conducting a randomized controlled trial, this project aims to examine (a) whether local politicians respond to citizen preferences, (b) whether they respond differentially to the preferences of men and women and to their own party&amp;#39;s supporters versus the electorate at large, and (c) whether discovering the accuracy of their prior beliefs leads to a higher degree of responsiveness to citizen preferences. The link from citizens preferences to policies being formed as a function of these preferences contains many possible failures. There are rich literatures on some of these failures, such as clientelism, vote buying, corruption, pork-barrel politics and uninformed voters. This research project focuses on uninformed politicians as another possible failure that can lead to a distance between citizen preferences and policy making. In particular, it aims to address (i) lack of information among politicians about citizen preferences and (ii) politicians&amp;#39; overconfidence in existing beliefs about citizen preferences. In doing so, it hopes to add to the literature on political accountability and politician decision making. &lt;/p&gt;</v>
          </cell>
          <cell r="AZ322">
            <v>43411</v>
          </cell>
          <cell r="BA322" t="str">
            <v>a1P1v000003d3J3EAI</v>
          </cell>
          <cell r="BB322">
            <v>8</v>
          </cell>
          <cell r="BC322" t="str">
            <v>a1V1v0000036QUHEA2</v>
          </cell>
          <cell r="BD322">
            <v>43405</v>
          </cell>
          <cell r="BH322" t="b">
            <v>0</v>
          </cell>
          <cell r="BJ322">
            <v>5689</v>
          </cell>
          <cell r="BM322" t="str">
            <v>Research Programme Award</v>
          </cell>
          <cell r="BN322" t="str">
            <v>0TO1v000000LVwHGAW</v>
          </cell>
          <cell r="BO322">
            <v>1</v>
          </cell>
          <cell r="BP322" t="str">
            <v>0051v0000054bXpAAI</v>
          </cell>
          <cell r="BQ322" t="str">
            <v>DFID - Research</v>
          </cell>
          <cell r="BR322" t="str">
            <v>0011v000020m1FXAAY</v>
          </cell>
          <cell r="BS322" t="str">
            <v>Research Programme</v>
          </cell>
          <cell r="BT322" t="str">
            <v>DFID - Research</v>
          </cell>
          <cell r="BU322" t="str">
            <v>Department for International Development</v>
          </cell>
          <cell r="BV322" t="str">
            <v>VXX</v>
          </cell>
        </row>
        <row r="323">
          <cell r="A323" t="str">
            <v>89479</v>
          </cell>
          <cell r="B323" t="str">
            <v>0050Y000002G2LXQA0</v>
          </cell>
          <cell r="C323" t="b">
            <v>0</v>
          </cell>
          <cell r="D323" t="str">
            <v>Mission-driven intrinsic motivation and performance of public workers in Pakista</v>
          </cell>
          <cell r="E323">
            <v>43523.476412037038</v>
          </cell>
          <cell r="F323" t="str">
            <v>0050Y000002G2LXQA0</v>
          </cell>
          <cell r="G323">
            <v>43609.998483796298</v>
          </cell>
          <cell r="H323" t="str">
            <v>0050Y000002G2VOQA0</v>
          </cell>
          <cell r="I323">
            <v>43609.998483796298</v>
          </cell>
          <cell r="K323">
            <v>43550.474594907406</v>
          </cell>
          <cell r="L323">
            <v>43550.474594907406</v>
          </cell>
          <cell r="N323" t="str">
            <v>-VPAK</v>
          </cell>
          <cell r="O323" t="str">
            <v>-89479</v>
          </cell>
          <cell r="S323" t="b">
            <v>0</v>
          </cell>
          <cell r="T323" t="str">
            <v>0031v0000202LnRAAU</v>
          </cell>
          <cell r="U323" t="str">
            <v>0031v0000202M1kAAE</v>
          </cell>
          <cell r="V323" t="str">
            <v>0031v0000202M1fAAE</v>
          </cell>
          <cell r="W323" t="str">
            <v>S18</v>
          </cell>
          <cell r="X323" t="b">
            <v>0</v>
          </cell>
          <cell r="Y323" t="str">
            <v>0031v0000202M2pAAE</v>
          </cell>
          <cell r="AA323">
            <v>19993</v>
          </cell>
          <cell r="AB323">
            <v>43646</v>
          </cell>
          <cell r="AE323" t="str">
            <v>Mission-driven intrinsic motivation and performance of public workers in Pakistan</v>
          </cell>
          <cell r="AF323" t="str">
            <v>CB</v>
          </cell>
          <cell r="AG323" t="str">
            <v>a1R1v00000AduMUEAZ</v>
          </cell>
          <cell r="AK323" t="str">
            <v>0031v0000202Le5AAE</v>
          </cell>
          <cell r="AL323" t="b">
            <v>0</v>
          </cell>
          <cell r="AM323" t="str">
            <v>State - State Capabilities</v>
          </cell>
          <cell r="AN323" t="str">
            <v>State Effectiveness</v>
          </cell>
          <cell r="AP323">
            <v>19993</v>
          </cell>
          <cell r="AQ323">
            <v>43646</v>
          </cell>
          <cell r="AS323" t="str">
            <v>Phase II</v>
          </cell>
          <cell r="AV323" t="str">
            <v>Research Programme</v>
          </cell>
          <cell r="AW323" t="str">
            <v>Ongoing</v>
          </cell>
          <cell r="AY323" t="str">
            <v>&lt;p&gt;This project explores if a public organization can motivate workers to improve their effort and performance by introducing an explicit mission through a participatory intervention. Workers will be invited to participate in bi-monthly mission development workshops that will focus on providing them opportunities to deliberate over the meaning of their job in light of the organizational mission. The project team will track the effect of the mission development sessions on performance of the workers as measured through monthly visits to deliver preventive health services to communities such as screening mothers and newborns for any health concerns, and helping the household in vaccinating children. A parallel treatment providing a financial bonus to workers based on their performance will provide a benchmark to study the efficacy of mission-driven motivations. The project, if successful, can provide evidence for a cheap and scalable way of motivating workforce in a developing country context.&lt;/p&gt;</v>
          </cell>
          <cell r="AZ323">
            <v>43329</v>
          </cell>
          <cell r="BA323" t="str">
            <v>a1P1v000003d3J5EAI</v>
          </cell>
          <cell r="BB323">
            <v>9</v>
          </cell>
          <cell r="BC323" t="str">
            <v>a1V1v0000036QUIEA2</v>
          </cell>
          <cell r="BD323">
            <v>43374</v>
          </cell>
          <cell r="BH323" t="b">
            <v>0</v>
          </cell>
          <cell r="BJ323">
            <v>13995.1</v>
          </cell>
          <cell r="BM323" t="str">
            <v>Research Programme Award</v>
          </cell>
          <cell r="BN323" t="str">
            <v>0TO1v000000LVwIGAW</v>
          </cell>
          <cell r="BO323">
            <v>1</v>
          </cell>
          <cell r="BP323" t="str">
            <v>0051v0000054bXpAAI</v>
          </cell>
          <cell r="BQ323" t="str">
            <v>DFID - Research</v>
          </cell>
          <cell r="BR323" t="str">
            <v>0011v000020m1FXAAY</v>
          </cell>
          <cell r="BS323" t="str">
            <v>Research Programme</v>
          </cell>
          <cell r="BT323" t="str">
            <v>DFID - Research</v>
          </cell>
          <cell r="BU323" t="str">
            <v>Department for International Development</v>
          </cell>
          <cell r="BV323" t="str">
            <v>VXX</v>
          </cell>
        </row>
        <row r="324">
          <cell r="A324" t="str">
            <v>89480</v>
          </cell>
          <cell r="B324" t="str">
            <v>0050Y000002G2LXQA0</v>
          </cell>
          <cell r="C324" t="b">
            <v>0</v>
          </cell>
          <cell r="D324" t="str">
            <v>Search and Matching Frictions for Day Laborers</v>
          </cell>
          <cell r="E324">
            <v>43523.476412037038</v>
          </cell>
          <cell r="F324" t="str">
            <v>0050Y000002G2LXQA0</v>
          </cell>
          <cell r="G324">
            <v>43609.998483796298</v>
          </cell>
          <cell r="H324" t="str">
            <v>0050Y000002G2VOQA0</v>
          </cell>
          <cell r="I324">
            <v>43609.998483796298</v>
          </cell>
          <cell r="K324">
            <v>43527.703402777777</v>
          </cell>
          <cell r="L324">
            <v>43527.703402777777</v>
          </cell>
          <cell r="N324" t="str">
            <v>-VXXX</v>
          </cell>
          <cell r="O324" t="str">
            <v>-89480</v>
          </cell>
          <cell r="S324" t="b">
            <v>0</v>
          </cell>
          <cell r="T324" t="str">
            <v>0031v0000202LUqAAM</v>
          </cell>
          <cell r="U324" t="str">
            <v>0031v0000202M1kAAE</v>
          </cell>
          <cell r="V324" t="str">
            <v>0031v0000202M1fAAE</v>
          </cell>
          <cell r="W324" t="str">
            <v>S18</v>
          </cell>
          <cell r="X324" t="b">
            <v>0</v>
          </cell>
          <cell r="Y324" t="str">
            <v>0031v0000202M2pAAE</v>
          </cell>
          <cell r="AA324">
            <v>19686</v>
          </cell>
          <cell r="AB324">
            <v>43646</v>
          </cell>
          <cell r="AE324" t="str">
            <v>Search and Matching Frictions for Day Laborers</v>
          </cell>
          <cell r="AF324" t="str">
            <v>CB</v>
          </cell>
          <cell r="AG324" t="str">
            <v>a1R1v00000AduMUEAZ</v>
          </cell>
          <cell r="AK324" t="str">
            <v>0031v0000202M0eAAE</v>
          </cell>
          <cell r="AL324" t="b">
            <v>1</v>
          </cell>
          <cell r="AM324" t="str">
            <v>Firms - Firm Capabilities</v>
          </cell>
          <cell r="AN324" t="str">
            <v>Firm Capabilities</v>
          </cell>
          <cell r="AP324">
            <v>19682.990000000002</v>
          </cell>
          <cell r="AQ324">
            <v>43646</v>
          </cell>
          <cell r="AS324" t="str">
            <v>Phase II</v>
          </cell>
          <cell r="AV324" t="str">
            <v>Research Programme</v>
          </cell>
          <cell r="AW324" t="str">
            <v>Ongoing</v>
          </cell>
          <cell r="AY324" t="str">
            <v>&lt;p&gt;Increasing employment and wages for those at the bottom of the pyramid is a concern for many policymakers. Governments often approach this problem by creating their own employment through work guarantees, which tend to be expensive and corrupt, by incentivizing firms to hire employees, which does not appear to have long term benefits or by introducing minimum wages. By helping ease frictions in the existing markets for these workers, NGOS and governments could increase employment and better allocate labour where it is needed. This project seeks to understand how day labourers find work each day and measure frictions in the search and matching process. Reserachers will a) hire several hundred workers from labour stands in Lahore for two days on a real construction site to measure their productivity, b) collect data on the flow of job offers and matches and their search process over a one-month period for these workers, and c) introduce variation of the terms of the two-day job and measure output and long term outcomes in response to the variation. The experiment and resulting data collection will answer whether the matching process in the the current labour market is efficient (ie. Higher quality workers get more work/higher wage), and if not, who is hurt most by this matching process (low social capital, migrants, etc). Additionally, it will estimate the search costs for firms to find high productivity workers, and explore what private information do contractors, who serve as intermediaries for the employers, have about labourer quality. &lt;/p&gt;</v>
          </cell>
          <cell r="AZ324">
            <v>43411</v>
          </cell>
          <cell r="BA324" t="str">
            <v>a1P1v000003d3J3EAI</v>
          </cell>
          <cell r="BB324">
            <v>9</v>
          </cell>
          <cell r="BC324" t="str">
            <v>a1V1v0000036QUJEA2</v>
          </cell>
          <cell r="BD324">
            <v>43374</v>
          </cell>
          <cell r="BH324" t="b">
            <v>0</v>
          </cell>
          <cell r="BJ324">
            <v>5904.9</v>
          </cell>
          <cell r="BM324" t="str">
            <v>Research Programme Award</v>
          </cell>
          <cell r="BN324" t="str">
            <v>0TO1v000000LVwJGAW</v>
          </cell>
          <cell r="BO324">
            <v>1</v>
          </cell>
          <cell r="BP324" t="str">
            <v>0051v0000054bXpAAI</v>
          </cell>
          <cell r="BQ324" t="str">
            <v>DFID - Research</v>
          </cell>
          <cell r="BR324" t="str">
            <v>0011v000020m1FXAAY</v>
          </cell>
          <cell r="BS324" t="str">
            <v>Research Programme</v>
          </cell>
          <cell r="BT324" t="str">
            <v>DFID - Research</v>
          </cell>
          <cell r="BU324" t="str">
            <v>Department for International Development</v>
          </cell>
          <cell r="BV324" t="str">
            <v>VXX</v>
          </cell>
        </row>
        <row r="325">
          <cell r="A325" t="str">
            <v>89481</v>
          </cell>
          <cell r="B325" t="str">
            <v>0050Y000002G2LXQA0</v>
          </cell>
          <cell r="C325" t="b">
            <v>0</v>
          </cell>
          <cell r="D325" t="str">
            <v>Social Norms and Firm Productivity: Evidence from Bangladeshi Garment Factories?</v>
          </cell>
          <cell r="E325">
            <v>43523.476412037038</v>
          </cell>
          <cell r="F325" t="str">
            <v>0050Y000002G2LXQA0</v>
          </cell>
          <cell r="G325">
            <v>43609.998483796298</v>
          </cell>
          <cell r="H325" t="str">
            <v>0050Y000002G2VOQA0</v>
          </cell>
          <cell r="I325">
            <v>43609.998483796298</v>
          </cell>
          <cell r="K325">
            <v>43527.703402777777</v>
          </cell>
          <cell r="L325">
            <v>43527.703402777777</v>
          </cell>
          <cell r="N325" t="str">
            <v>-VBGD</v>
          </cell>
          <cell r="O325" t="str">
            <v>-89481</v>
          </cell>
          <cell r="S325" t="b">
            <v>0</v>
          </cell>
          <cell r="T325" t="str">
            <v>0031v0000202M36AAE</v>
          </cell>
          <cell r="U325" t="str">
            <v>0031v0000202M1kAAE</v>
          </cell>
          <cell r="V325" t="str">
            <v>0031v0000202M1fAAE</v>
          </cell>
          <cell r="W325" t="str">
            <v>S18</v>
          </cell>
          <cell r="X325" t="b">
            <v>0</v>
          </cell>
          <cell r="Y325" t="str">
            <v>0031v0000202M2pAAE</v>
          </cell>
          <cell r="AA325">
            <v>19513</v>
          </cell>
          <cell r="AB325">
            <v>43646</v>
          </cell>
          <cell r="AE325" t="str">
            <v>Social Norms and Firm Productivity: Evidence from Bangladeshi Garment Factories?????</v>
          </cell>
          <cell r="AF325" t="str">
            <v>CB</v>
          </cell>
          <cell r="AG325" t="str">
            <v>a1R1v00000AduMUEAZ</v>
          </cell>
          <cell r="AK325" t="str">
            <v>0031v0000202LfcAAE</v>
          </cell>
          <cell r="AL325" t="b">
            <v>0</v>
          </cell>
          <cell r="AM325" t="str">
            <v>Firms - Firm Capabilities</v>
          </cell>
          <cell r="AN325" t="str">
            <v>Firm Capabilities</v>
          </cell>
          <cell r="AP325">
            <v>19513.3</v>
          </cell>
          <cell r="AQ325">
            <v>43646</v>
          </cell>
          <cell r="AS325" t="str">
            <v>Phase II</v>
          </cell>
          <cell r="AV325" t="str">
            <v>Research Programme</v>
          </cell>
          <cell r="AW325" t="str">
            <v>Ongoing</v>
          </cell>
          <cell r="AY325" t="str">
            <v>&lt;p&gt;Low firm productivity in developing countries presents an important barrier to economic development. Existing economic literature largely focuses on the effects of managers’ and workers’ suboptimal behaviors on firm productivity (e.g., misallocation of female labor inside the firm). In contrast, this project asks why certain suboptimal behaviors that negatively impact firm productivity arise. It hypothesizes that specific social norms, or cultural informal institutions, hinder the adoption of productivity-enhancing behaviors, and seeks to provide innovative evidence of the influence social norms and social stratification on firm practices and productivity. the main focus is not on whether or not specific policies work, but on why certain behaviors are observed to begin with. Specifically, it focusses on the underlying mechanisms that hinder firm productivity growth and knowledge dissemination. It will empirically test this hypotheses in a field experiment with several garment factories in Bangladesh in which researchers will assess how costly social stratification is for the firm. Specifically, the intervention will inject information about productivity-enhancing practices through selected individuals in the firm, and will then measure how social status affects information diffusion across workers and will quantify the downstream effects on workers’ and production lines’ productivity. &lt;/p&gt;</v>
          </cell>
          <cell r="AZ325">
            <v>43411</v>
          </cell>
          <cell r="BA325" t="str">
            <v>a1P1v000003d3GlEAI</v>
          </cell>
          <cell r="BB325">
            <v>9</v>
          </cell>
          <cell r="BC325" t="str">
            <v>a1V1v0000036QUKEA2</v>
          </cell>
          <cell r="BD325">
            <v>43374</v>
          </cell>
          <cell r="BH325" t="b">
            <v>0</v>
          </cell>
          <cell r="BJ325">
            <v>0</v>
          </cell>
          <cell r="BM325" t="str">
            <v>Research Programme Award</v>
          </cell>
          <cell r="BN325"/>
          <cell r="BO325">
            <v>1</v>
          </cell>
          <cell r="BP325" t="str">
            <v>0051v0000054bXpAAI</v>
          </cell>
          <cell r="BQ325" t="str">
            <v>DFID - Research</v>
          </cell>
          <cell r="BR325" t="str">
            <v>0011v000020m1FXAAY</v>
          </cell>
          <cell r="BS325" t="str">
            <v>Research Programme</v>
          </cell>
          <cell r="BT325" t="str">
            <v>DFID - Research</v>
          </cell>
          <cell r="BU325" t="str">
            <v>Department for International Development</v>
          </cell>
          <cell r="BV325" t="str">
            <v>VXX</v>
          </cell>
        </row>
        <row r="326">
          <cell r="A326" t="str">
            <v>89482</v>
          </cell>
          <cell r="B326" t="str">
            <v>0050Y000002G2LXQA0</v>
          </cell>
          <cell r="C326" t="b">
            <v>0</v>
          </cell>
          <cell r="D326" t="str">
            <v>Strains on Trade: Frictions and Policy in the Ugandan Vehicle Sector</v>
          </cell>
          <cell r="E326">
            <v>43523.476412037038</v>
          </cell>
          <cell r="F326" t="str">
            <v>0050Y000002G2LXQA0</v>
          </cell>
          <cell r="G326">
            <v>43609.998483796298</v>
          </cell>
          <cell r="H326" t="str">
            <v>0050Y000002G2VOQA0</v>
          </cell>
          <cell r="I326">
            <v>43609.998483796298</v>
          </cell>
          <cell r="K326">
            <v>43581.61241898148</v>
          </cell>
          <cell r="L326">
            <v>43581.61241898148</v>
          </cell>
          <cell r="N326" t="str">
            <v>-VXXX</v>
          </cell>
          <cell r="O326" t="str">
            <v>-89482</v>
          </cell>
          <cell r="S326" t="b">
            <v>0</v>
          </cell>
          <cell r="T326" t="str">
            <v>0031v0000202LsiAAE</v>
          </cell>
          <cell r="U326" t="str">
            <v>0031v0000202M1kAAE</v>
          </cell>
          <cell r="V326" t="str">
            <v>0031v0000202M1fAAE</v>
          </cell>
          <cell r="W326" t="str">
            <v>S18</v>
          </cell>
          <cell r="X326" t="b">
            <v>0</v>
          </cell>
          <cell r="Y326" t="str">
            <v>0031v0000202M2pAAE</v>
          </cell>
          <cell r="AA326">
            <v>19918</v>
          </cell>
          <cell r="AB326">
            <v>43708</v>
          </cell>
          <cell r="AE326" t="str">
            <v>Strains on Trade: Frictions and Policy in the Ugandan Vehicle Sector</v>
          </cell>
          <cell r="AF326" t="str">
            <v>CB</v>
          </cell>
          <cell r="AG326" t="str">
            <v>a1R1v00000AduMUEAZ</v>
          </cell>
          <cell r="AH326" t="str">
            <v>0031v000021lvtnAAA</v>
          </cell>
          <cell r="AK326" t="str">
            <v>0031v0000202LxrAAE</v>
          </cell>
          <cell r="AL326" t="b">
            <v>1</v>
          </cell>
          <cell r="AM326" t="str">
            <v>Firms - Firm Capabilities</v>
          </cell>
          <cell r="AN326" t="str">
            <v>Firm Capabilities</v>
          </cell>
          <cell r="AP326">
            <v>19909.72</v>
          </cell>
          <cell r="AQ326">
            <v>43646</v>
          </cell>
          <cell r="AS326" t="str">
            <v>Phase II</v>
          </cell>
          <cell r="AV326" t="str">
            <v>Research Programme</v>
          </cell>
          <cell r="AW326" t="str">
            <v>Ongoing</v>
          </cell>
          <cell r="AY326" t="str">
            <v>&lt;p&gt;Recent studies highlight that gains from trade among consumers in developing countries are uneven, decreasing with remoteness and market power among intermediaries and producers. This literature, however, does not address how intra-national frictions impact the markets for imported production inputs. These are important, because they are associated with economic growth. This research will help fill this gap and identify growth opportunities by studying the Ugandan motor-vehicle sector – an area at the intersection of consumer durables, production inputs via transportation of goods and individuals, and manufacturing. It will focus on 3 areas of interest: 1) network externalities, 2) industrial policy and entry into the global manufacturing value chain, 3) impact of trade policy interventions. At the core of the proposed research project lie the estimation of two structural models of the vehicle sector, a static model of demand for imported vehicles and the supply for used parts and a dynamic model including demand for imports and the domestic secondary market. In both cases, the domestic supply of parts will be derived from a simple model of firms’ choosing distribution channels and inventory under fixed setup/holding costs. The supply of vehicles and that of parts from international markets are assumed to be competitive. These models will rely on administrative data from the Uganda Revenue Authority (URA), survey evidence on the distribution of vehicle parts and domestic prices from online sales platforms.&lt;/p&gt;</v>
          </cell>
          <cell r="AZ326">
            <v>43411</v>
          </cell>
          <cell r="BA326" t="str">
            <v>a1P1v000003d3J3EAI</v>
          </cell>
          <cell r="BB326">
            <v>11</v>
          </cell>
          <cell r="BC326" t="str">
            <v>a1V1v0000036QULEA2</v>
          </cell>
          <cell r="BD326">
            <v>43374</v>
          </cell>
          <cell r="BH326" t="b">
            <v>0</v>
          </cell>
          <cell r="BJ326">
            <v>15928</v>
          </cell>
          <cell r="BM326" t="str">
            <v>Research Programme Award</v>
          </cell>
          <cell r="BN326" t="str">
            <v>0TO1v000000LVwKGAW</v>
          </cell>
          <cell r="BO326">
            <v>1</v>
          </cell>
          <cell r="BP326" t="str">
            <v>0051v0000054bXpAAI</v>
          </cell>
          <cell r="BQ326" t="str">
            <v>DFID - Research</v>
          </cell>
          <cell r="BR326" t="str">
            <v>0011v000020m1FXAAY</v>
          </cell>
          <cell r="BS326" t="str">
            <v>Research Programme</v>
          </cell>
          <cell r="BT326" t="str">
            <v>DFID - Research</v>
          </cell>
          <cell r="BU326" t="str">
            <v>Department for International Development</v>
          </cell>
          <cell r="BV326" t="str">
            <v>VXX</v>
          </cell>
        </row>
        <row r="327">
          <cell r="A327" t="str">
            <v>89483</v>
          </cell>
          <cell r="B327" t="str">
            <v>0050Y000002G2LXQA0</v>
          </cell>
          <cell r="C327" t="b">
            <v>0</v>
          </cell>
          <cell r="D327" t="str">
            <v>Rebound Effects and the Returns to Energy Efficiency in Smallholder Agriculture</v>
          </cell>
          <cell r="E327">
            <v>43523.476412037038</v>
          </cell>
          <cell r="F327" t="str">
            <v>0050Y000002G2LXQA0</v>
          </cell>
          <cell r="G327">
            <v>43609.998483796298</v>
          </cell>
          <cell r="H327" t="str">
            <v>0050Y000002G2VOQA0</v>
          </cell>
          <cell r="I327">
            <v>43609.998483796298</v>
          </cell>
          <cell r="K327">
            <v>43537.837245370371</v>
          </cell>
          <cell r="L327">
            <v>43537.837245370371</v>
          </cell>
          <cell r="N327" t="str">
            <v>-VXXX</v>
          </cell>
          <cell r="O327" t="str">
            <v>-89483</v>
          </cell>
          <cell r="S327" t="b">
            <v>0</v>
          </cell>
          <cell r="U327" t="str">
            <v>0031v0000202M1kAAE</v>
          </cell>
          <cell r="V327" t="str">
            <v>0031v0000202M1fAAE</v>
          </cell>
          <cell r="W327" t="str">
            <v>S18</v>
          </cell>
          <cell r="X327" t="b">
            <v>0</v>
          </cell>
          <cell r="Y327" t="str">
            <v>0031v0000202M2pAAE</v>
          </cell>
          <cell r="AA327">
            <v>19304</v>
          </cell>
          <cell r="AB327">
            <v>43646</v>
          </cell>
          <cell r="AE327" t="str">
            <v>Rebound Effects and the Returns to Energy Efficiency in Smallholder Agriculture</v>
          </cell>
          <cell r="AF327" t="str">
            <v>CB</v>
          </cell>
          <cell r="AG327" t="str">
            <v>a1R1v00000AduMUEAZ</v>
          </cell>
          <cell r="AK327" t="str">
            <v>0031v0000202LrrAAE</v>
          </cell>
          <cell r="AL327" t="b">
            <v>1</v>
          </cell>
          <cell r="AM327" t="str">
            <v>Energy</v>
          </cell>
          <cell r="AN327" t="str">
            <v>Energy</v>
          </cell>
          <cell r="AP327">
            <v>19304.189999999999</v>
          </cell>
          <cell r="AQ327">
            <v>43646</v>
          </cell>
          <cell r="AS327" t="str">
            <v>Phase II</v>
          </cell>
          <cell r="AV327" t="str">
            <v>Research Programme</v>
          </cell>
          <cell r="AW327" t="str">
            <v>Ongoing</v>
          </cell>
          <cell r="AY327" t="str">
            <v>&lt;p&gt;Investments in energy efficiency may be able to help slow carbon emissions and expand energy access – but they do not always deliver the expected benefits. One key reason may be the rebound effect, in which improved energy efficiency can encourage greater energy consumption, offsetting some of the gains. Evidence from the United States suggests that the rebound effect is relatively small in most situations. However, evidence is scarcer in developing countries, where rebound effects could be larger. This project we measure the rebound effect for investments in energy efficiency among smallholder farmers in Gujarat, India. It will study the case of micro-irrigation systems, a technology thought to reduce the energy consumption required for irrigation by up to 70 percent, and heavily subsidized by governments and other organizations around the world. This project will help clarify the effectiveness of such subsidies in the context of agriculture, a setting where energy efficiency is particularly urgent because it also affects groundwater depletion and the ability of utilities to expand grid service.&lt;/p&gt;&lt;p&gt;&lt;br&gt;&lt;/p&gt;</v>
          </cell>
          <cell r="AZ327">
            <v>43411</v>
          </cell>
          <cell r="BA327" t="str">
            <v>a1P1v000003d3J3EAI</v>
          </cell>
          <cell r="BB327">
            <v>9</v>
          </cell>
          <cell r="BC327" t="str">
            <v>a1V1v0000036QUMEA2</v>
          </cell>
          <cell r="BD327">
            <v>43374</v>
          </cell>
          <cell r="BH327" t="b">
            <v>0</v>
          </cell>
          <cell r="BJ327">
            <v>15443</v>
          </cell>
          <cell r="BM327" t="str">
            <v>Research Programme Award</v>
          </cell>
          <cell r="BN327" t="str">
            <v>0TO1v000000LVwLGAW</v>
          </cell>
          <cell r="BO327">
            <v>1</v>
          </cell>
          <cell r="BP327" t="str">
            <v>0051v0000054bXpAAI</v>
          </cell>
          <cell r="BQ327" t="str">
            <v>DFID - Research</v>
          </cell>
          <cell r="BR327" t="str">
            <v>0011v000020m1FXAAY</v>
          </cell>
          <cell r="BS327" t="str">
            <v>Research Programme</v>
          </cell>
          <cell r="BT327" t="str">
            <v>DFID - Research</v>
          </cell>
          <cell r="BU327" t="str">
            <v>Department for International Development</v>
          </cell>
          <cell r="BV327" t="str">
            <v>VXX</v>
          </cell>
        </row>
        <row r="328">
          <cell r="A328" t="str">
            <v>89484</v>
          </cell>
          <cell r="B328" t="str">
            <v>0050Y000002G2LXQA0</v>
          </cell>
          <cell r="C328" t="b">
            <v>0</v>
          </cell>
          <cell r="D328" t="str">
            <v>The Value of Electricity Reliability in India</v>
          </cell>
          <cell r="E328">
            <v>43523.476412037038</v>
          </cell>
          <cell r="F328" t="str">
            <v>0050Y000002G2LXQA0</v>
          </cell>
          <cell r="G328">
            <v>43609.998483796298</v>
          </cell>
          <cell r="H328" t="str">
            <v>0050Y000002G2VOQA0</v>
          </cell>
          <cell r="I328">
            <v>43609.998483796298</v>
          </cell>
          <cell r="K328">
            <v>43527.703402777777</v>
          </cell>
          <cell r="L328">
            <v>43527.703402777777</v>
          </cell>
          <cell r="M328" t="str">
            <v>Research Project</v>
          </cell>
          <cell r="N328" t="str">
            <v>-VIND</v>
          </cell>
          <cell r="O328" t="str">
            <v>-89484</v>
          </cell>
          <cell r="S328" t="b">
            <v>0</v>
          </cell>
          <cell r="U328" t="str">
            <v>0031v0000202M1kAAE</v>
          </cell>
          <cell r="V328" t="str">
            <v>0031v0000202M1fAAE</v>
          </cell>
          <cell r="W328" t="str">
            <v>S18</v>
          </cell>
          <cell r="X328" t="b">
            <v>0</v>
          </cell>
          <cell r="Y328" t="str">
            <v>0031v0000202M2pAAE</v>
          </cell>
          <cell r="AA328">
            <v>20000</v>
          </cell>
          <cell r="AB328">
            <v>43708</v>
          </cell>
          <cell r="AE328" t="str">
            <v>The Value of Electricity Reliability in India</v>
          </cell>
          <cell r="AF328" t="str">
            <v>CB</v>
          </cell>
          <cell r="AG328" t="str">
            <v>a1R1v00000AduMUEAZ</v>
          </cell>
          <cell r="AK328" t="str">
            <v>0031v0000202M0zAAE</v>
          </cell>
          <cell r="AL328" t="b">
            <v>0</v>
          </cell>
          <cell r="AM328" t="str">
            <v>Energy</v>
          </cell>
          <cell r="AN328" t="str">
            <v>Energy</v>
          </cell>
          <cell r="AP328">
            <v>19999.55</v>
          </cell>
          <cell r="AQ328">
            <v>43616</v>
          </cell>
          <cell r="AS328" t="str">
            <v>Phase II</v>
          </cell>
          <cell r="AU328" t="str">
            <v>Energy</v>
          </cell>
          <cell r="AV328" t="str">
            <v>Research Programme</v>
          </cell>
          <cell r="AW328" t="str">
            <v>Ongoing</v>
          </cell>
          <cell r="AY328" t="str">
            <v>&lt;p&gt;In many low- and middle-income countries, frequent and prolonged power outages constrain energy access for large segments of the population connected to the electricity grid. For policymakers in these countries, the value of electricity reliability to customers is a central policy parameter for understanding the benefits of expanding energy access by reforming tariff design and investing in infrastructure to reduce power outages. This project combines a quasi-experiment with structural analysis to study the value of electricity reliability to residential customers in Delhi, India. To study the effects of reliability on household investments, it takes advantage of plausibly exogenous variation in the frequency, duration, and timing of power outages generated by discontinuities in the rules used by an electricity distribution utility serving more than 1.6 million customers in Delhi to prioritize load shedding and infrastructure maintenance and upgrades. Researchers will then develop a revealed preference approach to estimate willingness to pay for improved reliability based on observing the cost and characteristics of households’ investments in backup power, like batteries and diesel generators. &lt;/p&gt;</v>
          </cell>
          <cell r="AZ328">
            <v>43411</v>
          </cell>
          <cell r="BA328" t="str">
            <v>a1P1v000003d3HxEAI</v>
          </cell>
          <cell r="BB328">
            <v>11</v>
          </cell>
          <cell r="BC328" t="str">
            <v>a1V1v0000036QUNEA2</v>
          </cell>
          <cell r="BD328">
            <v>43374</v>
          </cell>
          <cell r="BH328" t="b">
            <v>0</v>
          </cell>
          <cell r="BJ328">
            <v>0</v>
          </cell>
          <cell r="BM328" t="str">
            <v>Research Programme Award</v>
          </cell>
          <cell r="BN328"/>
          <cell r="BO328">
            <v>1</v>
          </cell>
          <cell r="BP328" t="str">
            <v>0051v0000054bXpAAI</v>
          </cell>
          <cell r="BQ328" t="str">
            <v>DFID - Research</v>
          </cell>
          <cell r="BR328" t="str">
            <v>0011v000020m1FXAAY</v>
          </cell>
          <cell r="BS328" t="str">
            <v>Research Programme</v>
          </cell>
          <cell r="BT328" t="str">
            <v>DFID - Research</v>
          </cell>
          <cell r="BU328" t="str">
            <v>Department for International Development</v>
          </cell>
          <cell r="BV328" t="str">
            <v>VXX</v>
          </cell>
        </row>
        <row r="329">
          <cell r="A329" t="str">
            <v>89485</v>
          </cell>
          <cell r="B329" t="str">
            <v>0050Y000002G2LXQA0</v>
          </cell>
          <cell r="C329" t="b">
            <v>0</v>
          </cell>
          <cell r="D329" t="str">
            <v>Building State Capacity to Better Use Administrative Data in India</v>
          </cell>
          <cell r="E329">
            <v>43523.476412037038</v>
          </cell>
          <cell r="F329" t="str">
            <v>0050Y000002G2LXQA0</v>
          </cell>
          <cell r="G329">
            <v>43609.998483796298</v>
          </cell>
          <cell r="H329" t="str">
            <v>0050Y000002G2VOQA0</v>
          </cell>
          <cell r="I329">
            <v>43609.998483796298</v>
          </cell>
          <cell r="K329">
            <v>43527.703402777777</v>
          </cell>
          <cell r="L329">
            <v>43527.703402777777</v>
          </cell>
          <cell r="N329" t="str">
            <v>-VXXX</v>
          </cell>
          <cell r="O329" t="str">
            <v>-89485</v>
          </cell>
          <cell r="S329" t="b">
            <v>0</v>
          </cell>
          <cell r="U329" t="str">
            <v>0031v0000202M1kAAE</v>
          </cell>
          <cell r="V329" t="str">
            <v>0031v0000202M1fAAE</v>
          </cell>
          <cell r="X329" t="b">
            <v>0</v>
          </cell>
          <cell r="Y329" t="str">
            <v>0031v0000202M2pAAE</v>
          </cell>
          <cell r="AA329">
            <v>26049</v>
          </cell>
          <cell r="AB329">
            <v>43646</v>
          </cell>
          <cell r="AE329" t="str">
            <v>Building State Capacity to Better Use Administrative Data in India</v>
          </cell>
          <cell r="AF329" t="str">
            <v>Off-Cycle</v>
          </cell>
          <cell r="AG329" t="str">
            <v>a1R1v00000AduMUEAZ</v>
          </cell>
          <cell r="AK329" t="str">
            <v>0031v0000202LLrAAM</v>
          </cell>
          <cell r="AL329" t="b">
            <v>0</v>
          </cell>
          <cell r="AM329" t="str">
            <v>State - State Capabilities</v>
          </cell>
          <cell r="AN329" t="str">
            <v>State Effectiveness</v>
          </cell>
          <cell r="AP329">
            <v>26048.880000000001</v>
          </cell>
          <cell r="AQ329">
            <v>43646</v>
          </cell>
          <cell r="AS329" t="str">
            <v>Phase II</v>
          </cell>
          <cell r="AV329" t="str">
            <v>Research Programme</v>
          </cell>
          <cell r="AW329" t="str">
            <v>Ongoing</v>
          </cell>
          <cell r="AY329" t="str">
            <v>&lt;p&gt;In India, recent advances in technology and their subsequent government adoption have generated large, complex data sets around key government activities. A better understanding and analysis of these data sets has the potential to inform and to improve governance. This data, however, often remains unanalyzed, at least in India. This, in turn, has created a unique opportunity for a symbiotic relationship between state officials and researchers to work together towards data driven policy design and conducting research with direct scale-up implications. There are a range of avenues where such an approach appears promising. This project will apply this approach to taxation, specifically, the recently launched Goods and Services Tax. Tax officials currently are able to identify tax evading firms only after manually evaluating available information. This project will use “big-data” methods to reduce a share of the burden on tax officials in identifying tax evasion in value- added tax type systems. First, researchers will design and then implement predictive algorithms (machine learning) on GST tax return data to help the tax authority reduce the effort needed to catch tax evasion and to increase revenue collections. Second, this tool will be evaluated in the field, with the help of a randomized control trial (RCT), by randomly asking the tax officials to verify the predictions. &lt;/p&gt;</v>
          </cell>
          <cell r="AZ329">
            <v>43409</v>
          </cell>
          <cell r="BA329" t="str">
            <v>a1P1v000003d3J3EAI</v>
          </cell>
          <cell r="BB329">
            <v>9</v>
          </cell>
          <cell r="BC329" t="str">
            <v>a1V1v0000036QUOEA2</v>
          </cell>
          <cell r="BD329">
            <v>43374</v>
          </cell>
          <cell r="BH329" t="b">
            <v>0</v>
          </cell>
          <cell r="BJ329">
            <v>0</v>
          </cell>
          <cell r="BM329" t="str">
            <v>Research Programme Award</v>
          </cell>
          <cell r="BN329"/>
          <cell r="BO329">
            <v>1</v>
          </cell>
          <cell r="BP329" t="str">
            <v>0051v0000054bXpAAI</v>
          </cell>
          <cell r="BQ329" t="str">
            <v>DFID - Research</v>
          </cell>
          <cell r="BR329" t="str">
            <v>0011v000020m1FXAAY</v>
          </cell>
          <cell r="BS329" t="str">
            <v>Research Programme</v>
          </cell>
          <cell r="BT329" t="str">
            <v>DFID - Research</v>
          </cell>
          <cell r="BU329" t="str">
            <v>Department for International Development</v>
          </cell>
          <cell r="BV329" t="str">
            <v>VXX</v>
          </cell>
        </row>
        <row r="330">
          <cell r="A330" t="str">
            <v>BGD-19009</v>
          </cell>
          <cell r="B330" t="str">
            <v>0051v000005kYmMAAU</v>
          </cell>
          <cell r="C330" t="b">
            <v>0</v>
          </cell>
          <cell r="D330" t="str">
            <v>IGC Development Economics Conference 2019</v>
          </cell>
          <cell r="E330">
            <v>43537.685868055552</v>
          </cell>
          <cell r="F330" t="str">
            <v>0051v000005kYmMAAU</v>
          </cell>
          <cell r="G330">
            <v>43609.998483796298</v>
          </cell>
          <cell r="H330" t="str">
            <v>0050Y000002G2VOQA0</v>
          </cell>
          <cell r="I330">
            <v>43609.998483796298</v>
          </cell>
          <cell r="K330">
            <v>43614.571736111109</v>
          </cell>
          <cell r="L330">
            <v>43614.571736111109</v>
          </cell>
          <cell r="M330" t="str">
            <v>Event</v>
          </cell>
          <cell r="N330" t="str">
            <v>-VBGD</v>
          </cell>
          <cell r="O330" t="str">
            <v>-19009</v>
          </cell>
          <cell r="S330" t="b">
            <v>0</v>
          </cell>
          <cell r="T330" t="str">
            <v>0031v0000202M36AAE</v>
          </cell>
          <cell r="U330" t="str">
            <v>0031v0000202M1eAAE</v>
          </cell>
          <cell r="V330" t="str">
            <v>0031v0000202LiSAAU</v>
          </cell>
          <cell r="X330" t="b">
            <v>0</v>
          </cell>
          <cell r="Y330" t="str">
            <v>0031v0000202LyqAAE</v>
          </cell>
          <cell r="Z330" t="str">
            <v>economists_bangladesh@theigc.org</v>
          </cell>
          <cell r="AA330">
            <v>6591</v>
          </cell>
          <cell r="AB330">
            <v>43546</v>
          </cell>
          <cell r="AC330" t="str">
            <v>In-Country Event</v>
          </cell>
          <cell r="AD330" t="str">
            <v>IGC Development Economics Conference 2019</v>
          </cell>
          <cell r="AE330" t="str">
            <v>IGC Development Economics Conference 2019</v>
          </cell>
          <cell r="AF330" t="str">
            <v>Event ToR</v>
          </cell>
          <cell r="AG330" t="str">
            <v>a1R1v00000AduMKEAZ</v>
          </cell>
          <cell r="AL330" t="b">
            <v>0</v>
          </cell>
          <cell r="AR330" t="str">
            <v>a1Y1v000002DMCREA4</v>
          </cell>
          <cell r="AS330" t="str">
            <v>Phase II</v>
          </cell>
          <cell r="AU330" t="str">
            <v>Other</v>
          </cell>
          <cell r="AV330" t="str">
            <v>Country Programme</v>
          </cell>
          <cell r="AW330" t="str">
            <v>Contracting</v>
          </cell>
          <cell r="AX330" t="str">
            <v>&lt;p&gt;&lt;span style="font-family: Arial, sans-serif; font-size: 10pt;"&gt;IGC Bangladesh programme has been holding its ‘Development Economics Conference’ as an annual event in country with the main objectives being – &lt;/span&gt;&lt;/p&gt;&lt;p&gt;&lt;span style="font-family: Arial, sans-serif; font-size: 10pt;"&gt; (a) disseminate findings of IGC funded study/non IGC funded but growth relevant papers to a selective group of audience (policymaker, local researchers, academics, private sector leaders, donors and development practioners like leading NGOs, think tanks etc.), &lt;/span&gt;&lt;/p&gt;&lt;p&gt;&lt;span style="font-family: Arial, sans-serif; font-size: 10pt;"&gt; (b) raise and maintain the profile of IGC Bangladesh’s profile among stakeholders. &lt;/span&gt;&lt;/p&gt;&lt;p&gt;&lt;span style="font-family: Arial, sans-serif; font-size: 10pt;"&gt; This year’s conference will feature presentations on 2 IGC Bangladesh funded projects (i.e. 31402 and 31414)&lt;/span&gt;&lt;/p&gt;&lt;p&gt;&lt;span style="font-family: Arial, sans-serif; font-size: 10pt;"&gt; &lt;/span&gt;&lt;/p&gt;&lt;p&gt;&lt;span style="font-family: Arial, sans-serif; font-size: 10pt;"&gt; We have invited researchers who have already worked in Bangladesh and/or are keen to explore further research opportunities.  The country team plans to have discussions with the researchers to facilitate scoping if research ideas are line with the priorities outlined in Bangladesh CSN. &lt;/span&gt;&lt;/p&gt;&lt;p&gt;&lt;span style="font-family: Arial, sans-serif; font-size: 10pt;"&gt; &lt;/span&gt;&lt;/p&gt;&lt;p&gt;&lt;span style="font-family: Arial, sans-serif; font-size: 10pt;"&gt; &lt;/span&gt;&lt;/p&gt;</v>
          </cell>
          <cell r="AY330" t="str">
            <v>&lt;p&gt;&lt;span style="font-family: Arial, sans-serif; font-size: 10pt;"&gt;IGC Bangladesh programme has been holding its ‘Development Economics Conference’ as an annual event in country with the main objectives being – &lt;/span&gt;&lt;/p&gt;&lt;p&gt;&lt;span style="font-family: Arial, sans-serif; font-size: 10pt;"&gt; (a) disseminate findings of IGC funded study/non IGC funded but growth relevant papers to a selective group of audience (policymaker, local researchers, academics, private sector leaders, donors and development practioners like leading NGOs, think tanks etc.), &lt;/span&gt;&lt;/p&gt;&lt;p&gt;&lt;span style="font-family: Arial, sans-serif; font-size: 10pt;"&gt; (b) raise and maintain the profile of IGC Bangladesh’s profile among stakeholders. &lt;/span&gt;&lt;/p&gt;&lt;p&gt;&lt;span style="font-family: Arial, sans-serif; font-size: 10pt;"&gt; This year’s conference will feature presentations on 2 IGC Bangladesh funded projects (i.e. 31402 and 31414)&lt;/span&gt;&lt;/p&gt;&lt;p&gt;&lt;span style="font-family: Arial, sans-serif; font-size: 10pt;"&gt; &lt;/span&gt;&lt;/p&gt;&lt;p&gt;&lt;span style="font-family: Arial, sans-serif; font-size: 10pt;"&gt; We have invited researchers who have already worked in Bangladesh and/or are keen to explore further research opportunities.  The country team plans to have discussions with the researchers to facilitate scoping if research ideas are line with the priorities outlined in Bangladesh CSN. &lt;/span&gt;&lt;/p&gt;&lt;p&gt;&lt;span style="font-family: Arial, sans-serif; font-size: 10pt;"&gt; &lt;/span&gt;&lt;/p&gt;&lt;p&gt;&lt;span style="font-family: Arial, sans-serif; font-size: 10pt;"&gt; &lt;/span&gt;&lt;/p&gt;</v>
          </cell>
          <cell r="AZ330">
            <v>43537</v>
          </cell>
          <cell r="BA330" t="str">
            <v>a1P1v000003d3GlEAI</v>
          </cell>
          <cell r="BB330">
            <v>0</v>
          </cell>
          <cell r="BC330" t="str">
            <v>a1V1v0000036S03EAE</v>
          </cell>
          <cell r="BD330">
            <v>43544</v>
          </cell>
          <cell r="BE330" t="str">
            <v>a1Z1v000003kn6pEAA</v>
          </cell>
          <cell r="BG330" t="str">
            <v>Other</v>
          </cell>
          <cell r="BH330" t="b">
            <v>0</v>
          </cell>
          <cell r="BJ330">
            <v>0</v>
          </cell>
          <cell r="BM330" t="str">
            <v>Event</v>
          </cell>
          <cell r="BO330">
            <v>1</v>
          </cell>
          <cell r="BP330" t="str">
            <v>0050Y000003XZK4QAO</v>
          </cell>
          <cell r="BQ330" t="str">
            <v>DFID - Bangladesh</v>
          </cell>
          <cell r="BR330" t="str">
            <v>0011v000020m1FXAAY</v>
          </cell>
          <cell r="BS330" t="str">
            <v>Country Programme</v>
          </cell>
          <cell r="BT330" t="str">
            <v>DFID - Bangladesh</v>
          </cell>
          <cell r="BU330" t="str">
            <v>Department for International Development</v>
          </cell>
          <cell r="BV330" t="str">
            <v>VXX</v>
          </cell>
        </row>
        <row r="331">
          <cell r="A331" t="str">
            <v>ETH-19014</v>
          </cell>
          <cell r="B331" t="str">
            <v>0051v000005kYlxAAE</v>
          </cell>
          <cell r="C331" t="b">
            <v>0</v>
          </cell>
          <cell r="D331" t="str">
            <v>The Structure of Parallel Market for Foreign Exchange</v>
          </cell>
          <cell r="E331">
            <v>43546.470486111109</v>
          </cell>
          <cell r="F331" t="str">
            <v>0051v000005kYlxAAE</v>
          </cell>
          <cell r="G331">
            <v>43609.998472222222</v>
          </cell>
          <cell r="H331" t="str">
            <v>0050Y000002G2VOQA0</v>
          </cell>
          <cell r="I331">
            <v>43609.998472222222</v>
          </cell>
          <cell r="J331">
            <v>43587</v>
          </cell>
          <cell r="K331">
            <v>43557.661631944444</v>
          </cell>
          <cell r="L331">
            <v>43557.661631944444</v>
          </cell>
          <cell r="M331" t="str">
            <v>Research Project</v>
          </cell>
          <cell r="N331" t="str">
            <v>-VETH</v>
          </cell>
          <cell r="O331" t="str">
            <v>-19014</v>
          </cell>
          <cell r="S331" t="b">
            <v>0</v>
          </cell>
          <cell r="T331" t="str">
            <v>0031v0000202LnsAAE</v>
          </cell>
          <cell r="U331" t="str">
            <v>0031v0000202M1gAAE</v>
          </cell>
          <cell r="V331" t="str">
            <v>0031v0000202M1lAAE</v>
          </cell>
          <cell r="X331" t="b">
            <v>0</v>
          </cell>
          <cell r="Y331" t="str">
            <v>0031v0000202M2qAAE</v>
          </cell>
          <cell r="Z331" t="str">
            <v>economists_ethiopia@theigc.org</v>
          </cell>
          <cell r="AA331">
            <v>14249</v>
          </cell>
          <cell r="AB331">
            <v>43646</v>
          </cell>
          <cell r="AD331" t="str">
            <v>The Structure of Parallel Market for Foreign Exchange: Implication for Forex Bureau Liberalization</v>
          </cell>
          <cell r="AE331" t="str">
            <v>The Structure of Parallel Market for Foreign Exchange: Implication for Forex Bureau Liberalization</v>
          </cell>
          <cell r="AF331" t="str">
            <v>SPF</v>
          </cell>
          <cell r="AG331" t="str">
            <v>a1R1v00000AduMLEAZ</v>
          </cell>
          <cell r="AH331" t="str">
            <v>0031v0000202M3yAAE</v>
          </cell>
          <cell r="AK331" t="str">
            <v>0031v0000202LOdAAM</v>
          </cell>
          <cell r="AL331" t="b">
            <v>0</v>
          </cell>
          <cell r="AS331" t="str">
            <v>Phase II</v>
          </cell>
          <cell r="AU331" t="str">
            <v>Firm Capabilities</v>
          </cell>
          <cell r="AV331" t="str">
            <v>Country Programme</v>
          </cell>
          <cell r="AW331" t="str">
            <v>Ongoing</v>
          </cell>
          <cell r="AZ331">
            <v>43544</v>
          </cell>
          <cell r="BA331" t="str">
            <v>a1P1v000003d3HREAY</v>
          </cell>
          <cell r="BB331">
            <v>3</v>
          </cell>
          <cell r="BC331" t="str">
            <v>a1V1v0000036T8nEAE</v>
          </cell>
          <cell r="BD331">
            <v>43544</v>
          </cell>
          <cell r="BE331" t="str">
            <v>a1Z1v000003lkRMEAY</v>
          </cell>
          <cell r="BH331" t="b">
            <v>0</v>
          </cell>
          <cell r="BJ331">
            <v>0</v>
          </cell>
          <cell r="BN331"/>
          <cell r="BO331">
            <v>1</v>
          </cell>
          <cell r="BP331" t="str">
            <v>0051v000005kYlxAAE</v>
          </cell>
          <cell r="BQ331" t="str">
            <v>DFID - Ethiopia</v>
          </cell>
          <cell r="BR331" t="str">
            <v>0011v000020m1FXAAY</v>
          </cell>
          <cell r="BS331" t="str">
            <v>Country Programme</v>
          </cell>
          <cell r="BT331" t="str">
            <v>DFID - Ethiopia</v>
          </cell>
          <cell r="BU331" t="str">
            <v>Department for International Development</v>
          </cell>
          <cell r="BV331" t="str">
            <v>VXX</v>
          </cell>
        </row>
        <row r="332">
          <cell r="A332" t="str">
            <v>GHA-19011</v>
          </cell>
          <cell r="B332" t="str">
            <v>0051v000005kYliAAE</v>
          </cell>
          <cell r="C332" t="b">
            <v>0</v>
          </cell>
          <cell r="D332" t="str">
            <v>The vicious cycle of Dumsor and revenue collection in Ghana</v>
          </cell>
          <cell r="E332">
            <v>43538.657557870371</v>
          </cell>
          <cell r="F332" t="str">
            <v>0051v000005kYliAAE</v>
          </cell>
          <cell r="G332">
            <v>43609.998483796298</v>
          </cell>
          <cell r="H332" t="str">
            <v>0050Y000002G2VOQA0</v>
          </cell>
          <cell r="I332">
            <v>43609.998483796298</v>
          </cell>
          <cell r="M332" t="str">
            <v>Event</v>
          </cell>
          <cell r="N332" t="str">
            <v>-VGHA</v>
          </cell>
          <cell r="O332" t="str">
            <v>-19011</v>
          </cell>
          <cell r="S332" t="b">
            <v>0</v>
          </cell>
          <cell r="T332" t="str">
            <v>0031v0000202M3GAAU</v>
          </cell>
          <cell r="U332" t="str">
            <v>0031v0000202M1hAAE</v>
          </cell>
          <cell r="V332" t="str">
            <v>0031v0000202LiSAAU</v>
          </cell>
          <cell r="X332" t="b">
            <v>0</v>
          </cell>
          <cell r="Y332" t="str">
            <v>0031v0000202M3WAAU</v>
          </cell>
          <cell r="Z332" t="str">
            <v>economists_ghana@theigc.org</v>
          </cell>
          <cell r="AA332">
            <v>535</v>
          </cell>
          <cell r="AB332">
            <v>43551</v>
          </cell>
          <cell r="AC332" t="str">
            <v>In-Country Event</v>
          </cell>
          <cell r="AE332" t="str">
            <v>The vicious cycle of Dumsor and revenue collection in Ghana</v>
          </cell>
          <cell r="AF332" t="str">
            <v>Event ToR</v>
          </cell>
          <cell r="AG332" t="str">
            <v>a1R1v00000AduMMEAZ</v>
          </cell>
          <cell r="AK332" t="str">
            <v>0031v0000202LmzAAE</v>
          </cell>
          <cell r="AL332" t="b">
            <v>0</v>
          </cell>
          <cell r="AR332" t="str">
            <v>a1Y1v000002DSrpEAG</v>
          </cell>
          <cell r="AS332" t="str">
            <v>Phase II</v>
          </cell>
          <cell r="AU332" t="str">
            <v>Energy</v>
          </cell>
          <cell r="AV332" t="str">
            <v>Country Programme</v>
          </cell>
          <cell r="AW332" t="str">
            <v>Ongoing</v>
          </cell>
          <cell r="AZ332">
            <v>43538</v>
          </cell>
          <cell r="BA332" t="str">
            <v>a1P1v000003d3HeEAI</v>
          </cell>
          <cell r="BB332">
            <v>0</v>
          </cell>
          <cell r="BC332" t="str">
            <v>a1V1v0000036S6WEAU</v>
          </cell>
          <cell r="BD332">
            <v>43551</v>
          </cell>
          <cell r="BH332" t="b">
            <v>0</v>
          </cell>
          <cell r="BJ332">
            <v>0</v>
          </cell>
          <cell r="BM332" t="str">
            <v>Event</v>
          </cell>
          <cell r="BO332">
            <v>1</v>
          </cell>
          <cell r="BP332" t="str">
            <v>0051v000005kYliAAE</v>
          </cell>
          <cell r="BQ332" t="str">
            <v>DFID - Ghana</v>
          </cell>
          <cell r="BR332" t="str">
            <v>0011v000020m1FXAAY</v>
          </cell>
          <cell r="BS332" t="str">
            <v>Country Programme</v>
          </cell>
          <cell r="BT332" t="str">
            <v>DFID - Ghana</v>
          </cell>
          <cell r="BU332" t="str">
            <v>Department for International Development</v>
          </cell>
          <cell r="BV332" t="str">
            <v>VXX</v>
          </cell>
        </row>
        <row r="333">
          <cell r="A333" t="str">
            <v>GHA-19024</v>
          </cell>
          <cell r="B333" t="str">
            <v>0051v000005kYliAAE</v>
          </cell>
          <cell r="C333" t="b">
            <v>0</v>
          </cell>
          <cell r="D333" t="str">
            <v>Management and Performance in Ghana’s Civil Service: Changes from 2015 to 2018</v>
          </cell>
          <cell r="E333">
            <v>43557.685347222221</v>
          </cell>
          <cell r="F333" t="str">
            <v>0051v000005kYliAAE</v>
          </cell>
          <cell r="G333">
            <v>43609.998483796298</v>
          </cell>
          <cell r="H333" t="str">
            <v>0050Y000002G2VOQA0</v>
          </cell>
          <cell r="I333">
            <v>43609.998483796298</v>
          </cell>
          <cell r="K333">
            <v>43563.44295138889</v>
          </cell>
          <cell r="L333">
            <v>43563.44295138889</v>
          </cell>
          <cell r="M333" t="str">
            <v>Event</v>
          </cell>
          <cell r="N333" t="str">
            <v>-VGHA</v>
          </cell>
          <cell r="O333" t="str">
            <v>-19024</v>
          </cell>
          <cell r="S333" t="b">
            <v>0</v>
          </cell>
          <cell r="T333" t="str">
            <v>0031v0000202M3GAAU</v>
          </cell>
          <cell r="U333" t="str">
            <v>0031v0000202M1hAAE</v>
          </cell>
          <cell r="V333" t="str">
            <v>0031v0000202LiSAAU</v>
          </cell>
          <cell r="X333" t="b">
            <v>0</v>
          </cell>
          <cell r="Y333" t="str">
            <v>0031v0000202M3WAAU</v>
          </cell>
          <cell r="Z333" t="str">
            <v>economists_ghana@theigc.org</v>
          </cell>
          <cell r="AA333">
            <v>1200</v>
          </cell>
          <cell r="AB333">
            <v>43555</v>
          </cell>
          <cell r="AC333" t="str">
            <v>In-Country Event</v>
          </cell>
          <cell r="AE333" t="str">
            <v>Management and Performance in Ghana’s Civil Service: Changes from 2015 to 2018</v>
          </cell>
          <cell r="AF333" t="str">
            <v>Event ToR</v>
          </cell>
          <cell r="AG333" t="str">
            <v>a1R1v00000AduMMEAZ</v>
          </cell>
          <cell r="AK333" t="str">
            <v>0031v0000202Lc4AAE</v>
          </cell>
          <cell r="AL333" t="b">
            <v>0</v>
          </cell>
          <cell r="AR333" t="str">
            <v>a1Y1v000002DMDXEA4</v>
          </cell>
          <cell r="AS333" t="str">
            <v>Phase II</v>
          </cell>
          <cell r="AU333" t="str">
            <v>State Effectiveness</v>
          </cell>
          <cell r="AV333" t="str">
            <v>Country Programme</v>
          </cell>
          <cell r="AW333" t="str">
            <v>Ongoing</v>
          </cell>
          <cell r="AZ333">
            <v>43544</v>
          </cell>
          <cell r="BA333" t="str">
            <v>a1P1v000003d3HeEAI</v>
          </cell>
          <cell r="BB333">
            <v>0</v>
          </cell>
          <cell r="BC333" t="str">
            <v>a1V1v0000036Ue1EAE</v>
          </cell>
          <cell r="BD333">
            <v>43544</v>
          </cell>
          <cell r="BE333" t="str">
            <v>a1Z1v000003lkz4EAA</v>
          </cell>
          <cell r="BH333" t="b">
            <v>0</v>
          </cell>
          <cell r="BJ333">
            <v>0</v>
          </cell>
          <cell r="BM333" t="str">
            <v>Event</v>
          </cell>
          <cell r="BO333">
            <v>1</v>
          </cell>
          <cell r="BP333" t="str">
            <v>0051v000005kYliAAE</v>
          </cell>
          <cell r="BQ333" t="str">
            <v>DFID - Ghana</v>
          </cell>
          <cell r="BR333" t="str">
            <v>0011v000020m1FXAAY</v>
          </cell>
          <cell r="BS333" t="str">
            <v>Country Programme</v>
          </cell>
          <cell r="BT333" t="str">
            <v>DFID - Ghana</v>
          </cell>
          <cell r="BU333" t="str">
            <v>Department for International Development</v>
          </cell>
          <cell r="BV333" t="str">
            <v>VXX</v>
          </cell>
        </row>
        <row r="334">
          <cell r="A334" t="str">
            <v>IND-19013</v>
          </cell>
          <cell r="B334" t="str">
            <v>0050Y000003XZK3QAO</v>
          </cell>
          <cell r="C334" t="b">
            <v>0</v>
          </cell>
          <cell r="D334" t="str">
            <v>EPoD Winter Schools in Patna</v>
          </cell>
          <cell r="E334">
            <v>43542.683275462965</v>
          </cell>
          <cell r="F334" t="str">
            <v>0050Y000003XZK3QAO</v>
          </cell>
          <cell r="G334">
            <v>43609.998483796298</v>
          </cell>
          <cell r="H334" t="str">
            <v>0050Y000002G2VOQA0</v>
          </cell>
          <cell r="I334">
            <v>43609.998483796298</v>
          </cell>
          <cell r="M334" t="str">
            <v>Research Project</v>
          </cell>
          <cell r="N334" t="str">
            <v>-VIND</v>
          </cell>
          <cell r="O334" t="str">
            <v>-19013</v>
          </cell>
          <cell r="S334" t="b">
            <v>0</v>
          </cell>
          <cell r="T334" t="str">
            <v>0031v000021kq5eAAA</v>
          </cell>
          <cell r="U334" t="str">
            <v>0031v0000202M1iAAE</v>
          </cell>
          <cell r="V334" t="str">
            <v>0031v000021kq39AAA</v>
          </cell>
          <cell r="X334" t="b">
            <v>0</v>
          </cell>
          <cell r="Y334" t="str">
            <v>0031v0000202LhjAAE</v>
          </cell>
          <cell r="AA334">
            <v>47450</v>
          </cell>
          <cell r="AB334">
            <v>43631</v>
          </cell>
          <cell r="AD334" t="str">
            <v>EPoD Winter Schools in Patna</v>
          </cell>
          <cell r="AE334" t="str">
            <v>EPoD Winter Schools in Patna</v>
          </cell>
          <cell r="AF334" t="str">
            <v>Off-Cycle</v>
          </cell>
          <cell r="AG334" t="str">
            <v>a1R1v00000AdvBZEAZ</v>
          </cell>
          <cell r="AK334" t="str">
            <v>0031v000021kpzvAAA</v>
          </cell>
          <cell r="AL334" t="b">
            <v>0</v>
          </cell>
          <cell r="AT334" t="str">
            <v>N/A</v>
          </cell>
          <cell r="AU334" t="str">
            <v>Other</v>
          </cell>
          <cell r="AW334" t="str">
            <v>Contracting</v>
          </cell>
          <cell r="AZ334">
            <v>43539</v>
          </cell>
          <cell r="BA334" t="str">
            <v>a1P1v000003d3HxEAI</v>
          </cell>
          <cell r="BB334">
            <v>4</v>
          </cell>
          <cell r="BC334" t="str">
            <v>a1V1v0000036SZBEA2</v>
          </cell>
          <cell r="BD334">
            <v>43497</v>
          </cell>
          <cell r="BF334" t="str">
            <v>N/A</v>
          </cell>
          <cell r="BG334" t="str">
            <v>N/A</v>
          </cell>
          <cell r="BH334" t="b">
            <v>0</v>
          </cell>
          <cell r="BJ334">
            <v>0</v>
          </cell>
          <cell r="BO334">
            <v>1</v>
          </cell>
          <cell r="BP334" t="str">
            <v>0050Y000003XZK3QAO</v>
          </cell>
          <cell r="BQ334" t="str">
            <v>Gates - India</v>
          </cell>
          <cell r="BR334" t="str">
            <v>0011v000020m1CBAAY</v>
          </cell>
          <cell r="BT334" t="str">
            <v>Gates - India</v>
          </cell>
          <cell r="BU334" t="str">
            <v>The Bill and Melinda Gates Foundation</v>
          </cell>
          <cell r="BV334" t="str">
            <v>TJI</v>
          </cell>
        </row>
        <row r="335">
          <cell r="A335" t="str">
            <v>IND-19022</v>
          </cell>
          <cell r="B335" t="str">
            <v>0050Y000003XZK3QAO</v>
          </cell>
          <cell r="C335" t="b">
            <v>0</v>
          </cell>
          <cell r="D335" t="str">
            <v>Gender Based Violence and Empowerment Indicators in Bihar</v>
          </cell>
          <cell r="E335">
            <v>43553.716157407405</v>
          </cell>
          <cell r="F335" t="str">
            <v>0050Y000003XZK3QAO</v>
          </cell>
          <cell r="G335">
            <v>43609.998483796298</v>
          </cell>
          <cell r="H335" t="str">
            <v>0050Y000002G2VOQA0</v>
          </cell>
          <cell r="I335">
            <v>43609.998483796298</v>
          </cell>
          <cell r="K335">
            <v>43599.428680555553</v>
          </cell>
          <cell r="L335">
            <v>43599.428680555553</v>
          </cell>
          <cell r="M335" t="str">
            <v>Research Project</v>
          </cell>
          <cell r="N335" t="str">
            <v>-VIND</v>
          </cell>
          <cell r="O335" t="str">
            <v>-19022</v>
          </cell>
          <cell r="S335" t="b">
            <v>0</v>
          </cell>
          <cell r="T335" t="str">
            <v>0031v000021kq5eAAA</v>
          </cell>
          <cell r="U335" t="str">
            <v>0031v0000202M1iAAE</v>
          </cell>
          <cell r="V335" t="str">
            <v>0031v000021kq39AAA</v>
          </cell>
          <cell r="X335" t="b">
            <v>0</v>
          </cell>
          <cell r="Y335" t="str">
            <v>0031v0000202LhjAAE</v>
          </cell>
          <cell r="Z335" t="str">
            <v>india.research@theigc.org</v>
          </cell>
          <cell r="AA335">
            <v>19939</v>
          </cell>
          <cell r="AB335">
            <v>43921</v>
          </cell>
          <cell r="AE335" t="str">
            <v>Gender Based Violence and Empowerment Indicators in Bihar: Scope for Evidence Based Research and Policy</v>
          </cell>
          <cell r="AF335" t="str">
            <v>SPF</v>
          </cell>
          <cell r="AG335" t="str">
            <v>a1R1v00000AdvBZEAZ</v>
          </cell>
          <cell r="AK335" t="str">
            <v>0031v000028AlDRAA0</v>
          </cell>
          <cell r="AL335" t="b">
            <v>0</v>
          </cell>
          <cell r="AQ335">
            <v>43921</v>
          </cell>
          <cell r="AU335" t="str">
            <v>State Effectiveness</v>
          </cell>
          <cell r="AW335" t="str">
            <v>Contracting</v>
          </cell>
          <cell r="AZ335">
            <v>43529</v>
          </cell>
          <cell r="BA335" t="str">
            <v>a1P1v000003d3HxEAI</v>
          </cell>
          <cell r="BB335">
            <v>13</v>
          </cell>
          <cell r="BC335" t="str">
            <v>a1V1v0000036UHsEAM</v>
          </cell>
          <cell r="BD335">
            <v>43529</v>
          </cell>
          <cell r="BE335" t="str">
            <v>a1Z1v000004GTA0EAO</v>
          </cell>
          <cell r="BF335" t="str">
            <v>Other</v>
          </cell>
          <cell r="BG335" t="str">
            <v>Other</v>
          </cell>
          <cell r="BH335" t="b">
            <v>0</v>
          </cell>
          <cell r="BJ335">
            <v>0</v>
          </cell>
          <cell r="BO335">
            <v>1</v>
          </cell>
          <cell r="BP335" t="str">
            <v>0050Y000003XZK3QAO</v>
          </cell>
          <cell r="BQ335" t="str">
            <v>Gates - India</v>
          </cell>
          <cell r="BR335" t="str">
            <v>0011v000020m1CBAAY</v>
          </cell>
          <cell r="BT335" t="str">
            <v>Gates - India</v>
          </cell>
          <cell r="BU335" t="str">
            <v>The Bill and Melinda Gates Foundation</v>
          </cell>
          <cell r="BV335" t="str">
            <v>TJI</v>
          </cell>
        </row>
        <row r="336">
          <cell r="A336" t="str">
            <v>IND-19026</v>
          </cell>
          <cell r="B336" t="str">
            <v>0050Y000003XZK3QAO</v>
          </cell>
          <cell r="C336" t="b">
            <v>0</v>
          </cell>
          <cell r="D336" t="str">
            <v>Women as Agents of Change</v>
          </cell>
          <cell r="E336">
            <v>43566.621261574073</v>
          </cell>
          <cell r="F336" t="str">
            <v>0050Y000003XZK3QAO</v>
          </cell>
          <cell r="G336">
            <v>43609.998483796298</v>
          </cell>
          <cell r="H336" t="str">
            <v>0050Y000002G2VOQA0</v>
          </cell>
          <cell r="I336">
            <v>43609.998483796298</v>
          </cell>
          <cell r="K336">
            <v>43605.445902777778</v>
          </cell>
          <cell r="L336">
            <v>43605.445902777778</v>
          </cell>
          <cell r="M336" t="str">
            <v>Research Project</v>
          </cell>
          <cell r="N336" t="str">
            <v>-VIND</v>
          </cell>
          <cell r="O336" t="str">
            <v>-19026</v>
          </cell>
          <cell r="S336" t="b">
            <v>0</v>
          </cell>
          <cell r="T336" t="str">
            <v>0031v000021kq5eAAA</v>
          </cell>
          <cell r="U336" t="str">
            <v>0031v0000202M1iAAE</v>
          </cell>
          <cell r="V336" t="str">
            <v>0031v000021kq39AAA</v>
          </cell>
          <cell r="X336" t="b">
            <v>0</v>
          </cell>
          <cell r="Y336" t="str">
            <v>0031v0000202LhjAAE</v>
          </cell>
          <cell r="Z336" t="str">
            <v>india.research@theigc.org</v>
          </cell>
          <cell r="AA336">
            <v>66608</v>
          </cell>
          <cell r="AB336">
            <v>43921</v>
          </cell>
          <cell r="AD336" t="str">
            <v>Women as Agents of Change: How has women's political mobilization restructured political networks and changed local governance?</v>
          </cell>
          <cell r="AE336" t="str">
            <v>Women as Agents of Change: How has women's political mobilization restructured political networks and changed local governance?</v>
          </cell>
          <cell r="AF336" t="str">
            <v>CB</v>
          </cell>
          <cell r="AG336" t="str">
            <v>a1R1v00000AdvBZEAZ</v>
          </cell>
          <cell r="AK336" t="str">
            <v>0031v0000202LmZAAU</v>
          </cell>
          <cell r="AL336" t="b">
            <v>0</v>
          </cell>
          <cell r="AU336" t="str">
            <v>State Effectiveness</v>
          </cell>
          <cell r="AW336" t="str">
            <v>Planned</v>
          </cell>
          <cell r="AZ336">
            <v>43516</v>
          </cell>
          <cell r="BA336" t="str">
            <v>a1P1v000003d3HxEAI</v>
          </cell>
          <cell r="BB336">
            <v>12</v>
          </cell>
          <cell r="BC336" t="str">
            <v>a1V1v000003VpxZEAS</v>
          </cell>
          <cell r="BD336">
            <v>43556</v>
          </cell>
          <cell r="BE336" t="str">
            <v>a1Z1v000004GRg8EAG</v>
          </cell>
          <cell r="BH336" t="b">
            <v>0</v>
          </cell>
          <cell r="BJ336">
            <v>0</v>
          </cell>
          <cell r="BO336">
            <v>1</v>
          </cell>
          <cell r="BP336" t="str">
            <v>0050Y000003XZK3QAO</v>
          </cell>
          <cell r="BQ336" t="str">
            <v>Gates - India</v>
          </cell>
          <cell r="BR336" t="str">
            <v>0011v000020m1CBAAY</v>
          </cell>
          <cell r="BT336" t="str">
            <v>Gates - India</v>
          </cell>
          <cell r="BU336" t="str">
            <v>The Bill and Melinda Gates Foundation</v>
          </cell>
          <cell r="BV336" t="str">
            <v>TJI</v>
          </cell>
        </row>
        <row r="337">
          <cell r="A337" t="str">
            <v>IND-19031</v>
          </cell>
          <cell r="B337" t="str">
            <v>0050Y000003XZK3QAO</v>
          </cell>
          <cell r="C337" t="b">
            <v>0</v>
          </cell>
          <cell r="D337" t="str">
            <v>A roadmap for closing gender gaps in Bihar – Gender Responsive Budgeting</v>
          </cell>
          <cell r="E337">
            <v>43587.599699074075</v>
          </cell>
          <cell r="F337" t="str">
            <v>0050Y000003XZK3QAO</v>
          </cell>
          <cell r="G337">
            <v>43609.998483796298</v>
          </cell>
          <cell r="H337" t="str">
            <v>0050Y000002G2VOQA0</v>
          </cell>
          <cell r="I337">
            <v>43609.998483796298</v>
          </cell>
          <cell r="M337" t="str">
            <v>Research Project</v>
          </cell>
          <cell r="N337" t="str">
            <v>-VIND</v>
          </cell>
          <cell r="O337" t="str">
            <v>-19031</v>
          </cell>
          <cell r="S337" t="b">
            <v>0</v>
          </cell>
          <cell r="T337" t="str">
            <v>0031v000021kq5eAAA</v>
          </cell>
          <cell r="U337" t="str">
            <v>0031v0000202M1iAAE</v>
          </cell>
          <cell r="V337" t="str">
            <v>0031v000021kq39AAA</v>
          </cell>
          <cell r="X337" t="b">
            <v>0</v>
          </cell>
          <cell r="Y337" t="str">
            <v>0031v0000202LhjAAE</v>
          </cell>
          <cell r="Z337" t="str">
            <v>india.research@theigc.org</v>
          </cell>
          <cell r="AA337">
            <v>17170</v>
          </cell>
          <cell r="AB337">
            <v>43738</v>
          </cell>
          <cell r="AE337" t="str">
            <v>A roadmap for closing gender gaps in Bihar – Gender Responsive Budgeting</v>
          </cell>
          <cell r="AF337" t="str">
            <v>SPF</v>
          </cell>
          <cell r="AG337" t="str">
            <v>a1R1v00000AdvBZEAZ</v>
          </cell>
          <cell r="AK337" t="str">
            <v>0031v000026hmg1AAA</v>
          </cell>
          <cell r="AL337" t="b">
            <v>0</v>
          </cell>
          <cell r="AU337" t="str">
            <v>State Effectiveness</v>
          </cell>
          <cell r="AW337" t="str">
            <v>Contracting</v>
          </cell>
          <cell r="AZ337">
            <v>43587</v>
          </cell>
          <cell r="BA337" t="str">
            <v>a1P1v000003d3HxEAI</v>
          </cell>
          <cell r="BB337">
            <v>5</v>
          </cell>
          <cell r="BC337" t="str">
            <v>a1V1v000003VyhwEAC</v>
          </cell>
          <cell r="BD337">
            <v>43587</v>
          </cell>
          <cell r="BE337" t="str">
            <v>a1Z1v000004GSLMEA4</v>
          </cell>
          <cell r="BH337" t="b">
            <v>0</v>
          </cell>
          <cell r="BJ337">
            <v>0</v>
          </cell>
          <cell r="BO337">
            <v>1</v>
          </cell>
          <cell r="BP337" t="str">
            <v>0050Y000003XZK3QAO</v>
          </cell>
          <cell r="BQ337" t="str">
            <v>Gates - India</v>
          </cell>
          <cell r="BR337" t="str">
            <v>0011v000020m1CBAAY</v>
          </cell>
          <cell r="BT337" t="str">
            <v>Gates - India</v>
          </cell>
          <cell r="BU337" t="str">
            <v>The Bill and Melinda Gates Foundation</v>
          </cell>
          <cell r="BV337" t="str">
            <v>TJI</v>
          </cell>
        </row>
        <row r="338">
          <cell r="A338" t="str">
            <v>IND-19042</v>
          </cell>
          <cell r="B338" t="str">
            <v>0050Y000003XZK3QAO</v>
          </cell>
          <cell r="C338" t="b">
            <v>0</v>
          </cell>
          <cell r="D338" t="str">
            <v>A Pilot Study to Develop and Test ICT Tools to Improve Timeliness of Vaccination</v>
          </cell>
          <cell r="E338">
            <v>43613.404317129629</v>
          </cell>
          <cell r="F338" t="str">
            <v>0050Y000003XZK3QAO</v>
          </cell>
          <cell r="G338">
            <v>43616.377696759257</v>
          </cell>
          <cell r="H338" t="str">
            <v>0050Y000002G2LXQA0</v>
          </cell>
          <cell r="I338">
            <v>43616.377696759257</v>
          </cell>
          <cell r="M338" t="str">
            <v>Research Project</v>
          </cell>
          <cell r="N338" t="str">
            <v>-VIND</v>
          </cell>
          <cell r="O338" t="str">
            <v>-19042</v>
          </cell>
          <cell r="S338" t="b">
            <v>0</v>
          </cell>
          <cell r="T338" t="str">
            <v>0031v000021kq5eAAA</v>
          </cell>
          <cell r="V338" t="str">
            <v>0031v000021kq39AAA</v>
          </cell>
          <cell r="X338" t="b">
            <v>0</v>
          </cell>
          <cell r="Y338" t="str">
            <v>0031v0000202LhjAAE</v>
          </cell>
          <cell r="Z338" t="str">
            <v>india.research@theigc.org</v>
          </cell>
          <cell r="AA338">
            <v>19695</v>
          </cell>
          <cell r="AB338">
            <v>43830</v>
          </cell>
          <cell r="AD338" t="str">
            <v>A Pilot Study to Develop and Test ICT Tools to Improve Timeliness of Vaccination in Bihar</v>
          </cell>
          <cell r="AE338" t="str">
            <v>A Pilot Study to Develop and Test ICT Tools to Improve Timeliness of Vaccination in Bihar</v>
          </cell>
          <cell r="AF338" t="str">
            <v>SPF</v>
          </cell>
          <cell r="AG338" t="str">
            <v>a1R1v00000AdvBZEAZ</v>
          </cell>
          <cell r="AK338" t="str">
            <v>0031v0000202LmQAAU</v>
          </cell>
          <cell r="AL338" t="b">
            <v>0</v>
          </cell>
          <cell r="AU338" t="str">
            <v>State Effectiveness</v>
          </cell>
          <cell r="AW338" t="str">
            <v>Contracting</v>
          </cell>
          <cell r="AZ338">
            <v>43598</v>
          </cell>
          <cell r="BA338" t="str">
            <v>a1P1v000003d3HxEAI</v>
          </cell>
          <cell r="BB338">
            <v>8</v>
          </cell>
          <cell r="BC338" t="str">
            <v>a1V1v000003W3u6EAC</v>
          </cell>
          <cell r="BD338">
            <v>43598</v>
          </cell>
          <cell r="BE338" t="str">
            <v>a1Z1v000004GYXjEAO</v>
          </cell>
          <cell r="BH338" t="b">
            <v>0</v>
          </cell>
          <cell r="BJ338">
            <v>0</v>
          </cell>
          <cell r="BO338">
            <v>1</v>
          </cell>
          <cell r="BP338" t="str">
            <v>0050Y000003XZK3QAO</v>
          </cell>
          <cell r="BQ338" t="str">
            <v>Gates - India</v>
          </cell>
          <cell r="BR338" t="str">
            <v>0011v000020m1CBAAY</v>
          </cell>
          <cell r="BT338" t="str">
            <v>Gates - India</v>
          </cell>
          <cell r="BU338" t="str">
            <v>The Bill and Melinda Gates Foundation</v>
          </cell>
          <cell r="BV338" t="str">
            <v>TJI</v>
          </cell>
        </row>
        <row r="339">
          <cell r="A339" t="str">
            <v>IND-19046</v>
          </cell>
          <cell r="B339" t="str">
            <v>0050Y000003XZK3QAO</v>
          </cell>
          <cell r="C339" t="b">
            <v>0</v>
          </cell>
          <cell r="D339" t="str">
            <v>Longitudinal analysis of cooking behavior in rural Bihar, India</v>
          </cell>
          <cell r="E339">
            <v>43615.587546296294</v>
          </cell>
          <cell r="F339" t="str">
            <v>0050Y000003XZK3QAO</v>
          </cell>
          <cell r="G339">
            <v>43615.624571759261</v>
          </cell>
          <cell r="H339" t="str">
            <v>0050Y000003XZK3QAO</v>
          </cell>
          <cell r="I339">
            <v>43615.624571759261</v>
          </cell>
          <cell r="M339" t="str">
            <v>Research Project</v>
          </cell>
          <cell r="N339" t="str">
            <v>-VIND</v>
          </cell>
          <cell r="O339" t="str">
            <v>-19046</v>
          </cell>
          <cell r="S339" t="b">
            <v>0</v>
          </cell>
          <cell r="T339" t="str">
            <v>0031v000021kq5eAAA</v>
          </cell>
          <cell r="V339" t="str">
            <v>0031v000021kq39AAA</v>
          </cell>
          <cell r="X339" t="b">
            <v>0</v>
          </cell>
          <cell r="Y339" t="str">
            <v>0031v0000202LhjAAE</v>
          </cell>
          <cell r="Z339" t="str">
            <v>india.research@theigc.org</v>
          </cell>
          <cell r="AA339">
            <v>19328</v>
          </cell>
          <cell r="AB339">
            <v>44012</v>
          </cell>
          <cell r="AD339" t="str">
            <v>Longitudinal analysis of cooking behavior in rural Bihar, India</v>
          </cell>
          <cell r="AE339" t="str">
            <v>Longitudinal analysis of cooking behavior in rural Bihar, India</v>
          </cell>
          <cell r="AF339" t="str">
            <v>SPF</v>
          </cell>
          <cell r="AG339" t="str">
            <v>a1R1v00000AdvBZEAZ</v>
          </cell>
          <cell r="AK339" t="str">
            <v>0031v0000202LWuAAM</v>
          </cell>
          <cell r="AL339" t="b">
            <v>0</v>
          </cell>
          <cell r="AQ339">
            <v>44012</v>
          </cell>
          <cell r="AU339" t="str">
            <v>Energy</v>
          </cell>
          <cell r="AW339" t="str">
            <v>Contracting</v>
          </cell>
          <cell r="AZ339">
            <v>43590</v>
          </cell>
          <cell r="BA339" t="str">
            <v>a1P1v000003d3HxEAI</v>
          </cell>
          <cell r="BB339">
            <v>12</v>
          </cell>
          <cell r="BC339" t="str">
            <v>a1V1v000003tS1hEAE</v>
          </cell>
          <cell r="BD339">
            <v>43647</v>
          </cell>
          <cell r="BE339" t="str">
            <v>a1Z1v0000047p6zEAA</v>
          </cell>
          <cell r="BH339" t="b">
            <v>0</v>
          </cell>
          <cell r="BO339">
            <v>1</v>
          </cell>
          <cell r="BP339" t="str">
            <v>0050Y000003XZK3QAO</v>
          </cell>
          <cell r="BQ339" t="str">
            <v>Gates - India</v>
          </cell>
          <cell r="BR339" t="str">
            <v>0011v000020m1CBAAY</v>
          </cell>
          <cell r="BT339" t="str">
            <v>Gates - India</v>
          </cell>
          <cell r="BU339" t="str">
            <v>The Bill and Melinda Gates Foundation</v>
          </cell>
          <cell r="BV339" t="str">
            <v>TJI</v>
          </cell>
        </row>
        <row r="340">
          <cell r="A340" t="str">
            <v>JOR-19015</v>
          </cell>
          <cell r="B340" t="str">
            <v>0051v000005kYowAAE</v>
          </cell>
          <cell r="C340" t="b">
            <v>0</v>
          </cell>
          <cell r="D340" t="str">
            <v>Amman: an engine of economic growth</v>
          </cell>
          <cell r="E340">
            <v>43549.613865740743</v>
          </cell>
          <cell r="F340" t="str">
            <v>0051v000005kYowAAE</v>
          </cell>
          <cell r="G340">
            <v>43609.998483796298</v>
          </cell>
          <cell r="H340" t="str">
            <v>0050Y000002G2VOQA0</v>
          </cell>
          <cell r="I340">
            <v>43609.998483796298</v>
          </cell>
          <cell r="K340">
            <v>43615.555312500001</v>
          </cell>
          <cell r="L340">
            <v>43615.555312500001</v>
          </cell>
          <cell r="M340" t="str">
            <v>Event</v>
          </cell>
          <cell r="N340" t="str">
            <v>-VJOR</v>
          </cell>
          <cell r="O340" t="str">
            <v>-19015</v>
          </cell>
          <cell r="S340" t="b">
            <v>0</v>
          </cell>
          <cell r="X340" t="b">
            <v>0</v>
          </cell>
          <cell r="AA340">
            <v>20000</v>
          </cell>
          <cell r="AB340">
            <v>43573</v>
          </cell>
          <cell r="AC340" t="str">
            <v>Hub-Led Event</v>
          </cell>
          <cell r="AD340" t="str">
            <v>Amman: an engine of economic growth</v>
          </cell>
          <cell r="AE340" t="str">
            <v>Amman: an engine of economic growth</v>
          </cell>
          <cell r="AF340" t="str">
            <v>Event ToR</v>
          </cell>
          <cell r="AG340" t="str">
            <v>a1R1v00000AduMbEAJ</v>
          </cell>
          <cell r="AI340" t="str">
            <v>https://www.theigc.org/event/amman-an-engine-of-economic-growth/</v>
          </cell>
          <cell r="AL340" t="b">
            <v>0</v>
          </cell>
          <cell r="AS340" t="str">
            <v>Phase II</v>
          </cell>
          <cell r="AU340" t="str">
            <v>Cities</v>
          </cell>
          <cell r="AV340" t="str">
            <v>Regional/Flexible</v>
          </cell>
          <cell r="AW340" t="str">
            <v>Ongoing</v>
          </cell>
          <cell r="AX340" t="str">
            <v>&lt;p&gt;&lt;span style="font-family: Arial, sans-serif; font-size: 11pt;"&gt;Over the last 15 years, the population of Amman has more than doubled from around 1.94 million citizens to an estimated 4.2 million today. With ongoing population growth and urbanisation in Jordan this number will continue to rapidly increase in the forthcoming decades. Through increased density and the creation of productive clusters, this process offers the potential to stimulate economic growth as well as the threats of increased pressure on infrastructure and services. This leaves city planners and policymakers at a critical juncture, where inaction could obstruct growth, or where well-implemented, evidence-based policies have the potential to unlock a process of sustainable and inclusive development.&lt;/span&gt;&lt;/p&gt;&lt;p&gt;&lt;span style="font-family: Arial, sans-serif; font-size: 11pt;"&gt;IGC, Columbia Global Centers | Amman and the Greater Amman Municipality (GAM) convene academic experts, policymakers and practitioners to explore the economic and social challenges Amman faces as a fast-growing city, as well as the opportunities to leverage its potential as a growth pole for Jordan.&lt;/span&gt;&lt;/p&gt;&lt;p&gt;&lt;b style="font-family: Arial, sans-serif; font-size: 11pt;"&gt;When:&lt;/b&gt;&lt;span style="font-family: Arial, sans-serif; font-size: 11pt;"&gt; 17:00 – 20:30, 18 April, 2019&lt;/span&gt;&lt;/p&gt;&lt;p&gt;&lt;br&gt;&lt;/p&gt;&lt;p&gt;&lt;b style="font-family: Arial, sans-serif; font-size: 11pt;"&gt;Where:&lt;/b&gt;&lt;span style="font-family: Arial, sans-serif; font-size: 11pt;"&gt; Columbia Global Centers | Amman&lt;/span&gt;&lt;/p&gt;&lt;p&gt;&lt;br&gt;&lt;/p&gt;&lt;p&gt;&lt;i style="font-family: Arial, sans-serif; font-size: 11pt;"&gt;&lt;u&gt;When CGC puts up the Eventbrite page:&lt;/u&gt;&lt;/i&gt;&lt;span style="font-family: Arial, sans-serif; font-size: 11pt;"&gt; You can register to attend the event &lt;/span&gt;&lt;span style="font-family: Arial, sans-serif; font-size: 11pt; background-color: yellow;"&gt;&amp;lt;here&amp;gt;&lt;/span&gt;&lt;span style="font-family: Arial, sans-serif; font-size: 11pt;"&gt; and you can follow the conversation by using &lt;/span&gt;&lt;b style="font-family: Arial, sans-serif; font-size: 11pt;"&gt;#AmmanGrowth&lt;/b&gt;&lt;span style="font-family: Arial, sans-serif; font-size: 11pt;"&gt;.&lt;/span&gt;&lt;/p&gt;&lt;p&gt;&lt;br&gt;&lt;/p&gt;</v>
          </cell>
          <cell r="AY340" t="str">
            <v>&lt;p&gt;&lt;b&gt;Objective&lt;/b&gt;: The “Amman as an engine of economic development” event, organised by the London School of Economics (LSE) International Growth Centre (IGC), and co-hosted with the Greater Amman Municipality (GAM) and Columbia Global Center, &lt;b&gt;will focus on the economic and social challenges Amman faces as a fast-growing city as well as the opportunities to leverage its potential as a growth pole for Jordan&lt;/b&gt;. The event will bring together high-level academic experts, policymakers and practitioners to confront their understanding of economic and urban challenges and investigate how current policy approaches succeed or fail to achieve greater productivity and liveability in the city. &lt;b&gt;The event will help stakeholders to form new networks for collaboration serving to identify new opportunities for practical academic research and policy work&lt;/b&gt;. For that, the IGC would like encourage commissioning frontier economic research in Jordan that would facilitate evidence based policymaking. &lt;/p&gt;&lt;p&gt;&lt;br&gt;&lt;/p&gt;&lt;p&gt;&lt;b&gt;Context&lt;/b&gt;: Over the last 15 years, the population of Amman has more than doubled from around 1.94 million citizens to an estimated 4.2 million today. With ongoing population growth and urbanisation in Jordan this number will continue to swell in the forthcoming decades. Through increased density and the creation of productive clusters, this process offers the potential to stimulate economic growth as well as the threats of increased pressure on infrastructure and services. This leaves city planners and policymakers at a critical juncture, where inaction could obstruct growth, or where well-implemented, evidence-based policies have the potential to unlock a process of sustainable and inclusive development.&lt;/p&gt;&lt;p&gt;The scale and speed of Amman’s urbanisation creates a significant challenge both for the municipal and national government. On a national level, Jordan’s growth outlook has been strained by the precarious regional situation and current account and budget deficits. In the recent five-year transformative economic growth plan, the government recognises the importance of effectively managing Amman’s urbanisation to ensure it remains a financial and economic hub for the country. &lt;b&gt;This joint event will therefore focus on overcoming the challenge of rapid urbanisation in Amman and how this will not only benefit the city and its inhabitants, but will generate positive spill-over effects at the national level&lt;/b&gt;.&lt;/p&gt;&lt;p&gt;&lt;br&gt;&lt;/p&gt;&lt;p&gt;&lt;b&gt;Format:&lt;/b&gt; This evening event will convene policymakers, practitioners and economic researchers to debate the development trajectory and challenges of Amman. &lt;b&gt;The main lecture will discuss latest thematic evidence of ongoing research on the economic and social problems facing Amman&lt;/b&gt;. &lt;b&gt;It will also offer insights from other emerging cities that managed to effectively harness rapid urbanization for the benefit of its citizens and national economy.&lt;/b&gt; Stakeholders from various backgrounds will form a panel and provide response to the lecture based on their unique practical experience – raising questions about the nature of urban change, the economic role of Amman in the country, and how policy can be used more effectively to address wide array of ongoing urban challenges. &lt;/p&gt;</v>
          </cell>
          <cell r="AZ340">
            <v>43537</v>
          </cell>
          <cell r="BA340" t="str">
            <v>a1P1v000003d3I9EAI</v>
          </cell>
          <cell r="BB340">
            <v>0</v>
          </cell>
          <cell r="BC340" t="str">
            <v>a1V1v0000036TRFEA2</v>
          </cell>
          <cell r="BD340">
            <v>43573</v>
          </cell>
          <cell r="BH340" t="b">
            <v>0</v>
          </cell>
          <cell r="BJ340">
            <v>1830.38</v>
          </cell>
          <cell r="BL340" t="str">
            <v>Amman: an engine of economic growth</v>
          </cell>
          <cell r="BO340">
            <v>1</v>
          </cell>
          <cell r="BP340"/>
          <cell r="BQ340" t="str">
            <v>DFID - Flexible Programme</v>
          </cell>
          <cell r="BR340" t="str">
            <v>0011v000020m1FXAAY</v>
          </cell>
          <cell r="BS340" t="str">
            <v>Regional/Flexible</v>
          </cell>
          <cell r="BT340" t="str">
            <v>DFID - Flexible Programme</v>
          </cell>
          <cell r="BU340" t="str">
            <v>Department for International Development</v>
          </cell>
          <cell r="BV340" t="str">
            <v>VXX</v>
          </cell>
        </row>
        <row r="341">
          <cell r="A341" t="str">
            <v>JOR-19021</v>
          </cell>
          <cell r="B341" t="str">
            <v>0051v0000054bXpAAI</v>
          </cell>
          <cell r="C341" t="b">
            <v>0</v>
          </cell>
          <cell r="D341" t="str">
            <v>IGC Cities that Work Workshop, Amman</v>
          </cell>
          <cell r="E341">
            <v>43551.456759259258</v>
          </cell>
          <cell r="F341" t="str">
            <v>0051v0000054bXpAAI</v>
          </cell>
          <cell r="G341">
            <v>43609.998483796298</v>
          </cell>
          <cell r="H341" t="str">
            <v>0050Y000002G2VOQA0</v>
          </cell>
          <cell r="I341">
            <v>43609.998483796298</v>
          </cell>
          <cell r="K341">
            <v>43602.752291666664</v>
          </cell>
          <cell r="L341">
            <v>43602.752291666664</v>
          </cell>
          <cell r="M341" t="str">
            <v>Event</v>
          </cell>
          <cell r="N341" t="str">
            <v>-VJOR</v>
          </cell>
          <cell r="O341" t="str">
            <v>-19021</v>
          </cell>
          <cell r="S341" t="b">
            <v>0</v>
          </cell>
          <cell r="U341" t="str">
            <v>0031v0000202M1kAAE</v>
          </cell>
          <cell r="V341" t="str">
            <v>0031v0000202M1IAAU</v>
          </cell>
          <cell r="X341" t="b">
            <v>0</v>
          </cell>
          <cell r="Y341" t="str">
            <v>0031v0000202M2vAAE</v>
          </cell>
          <cell r="AB341">
            <v>43572</v>
          </cell>
          <cell r="AC341" t="str">
            <v>Hub-Led Event</v>
          </cell>
          <cell r="AE341" t="str">
            <v>IGC Cities that Work Workshop, Amman</v>
          </cell>
          <cell r="AF341" t="str">
            <v>Event ToR</v>
          </cell>
          <cell r="AG341" t="str">
            <v>a1R1v00000AdvBjEAJ</v>
          </cell>
          <cell r="AL341" t="b">
            <v>0</v>
          </cell>
          <cell r="AQ341">
            <v>43572</v>
          </cell>
          <cell r="AS341" t="str">
            <v>Phase II</v>
          </cell>
          <cell r="AT341" t="str">
            <v>Financing and Governing Cities</v>
          </cell>
          <cell r="AU341" t="str">
            <v>Cities</v>
          </cell>
          <cell r="AV341" t="str">
            <v>Country Programme</v>
          </cell>
          <cell r="AW341" t="str">
            <v>Planned</v>
          </cell>
          <cell r="AZ341">
            <v>43553</v>
          </cell>
          <cell r="BA341" t="str">
            <v>a1P1v000003d3I9EAI</v>
          </cell>
          <cell r="BB341">
            <v>0</v>
          </cell>
          <cell r="BC341" t="str">
            <v>a1V1v0000036TpREAU</v>
          </cell>
          <cell r="BD341">
            <v>43572</v>
          </cell>
          <cell r="BH341" t="b">
            <v>0</v>
          </cell>
          <cell r="BI341" t="str">
            <v>Cities That Work</v>
          </cell>
          <cell r="BJ341">
            <v>629.15</v>
          </cell>
          <cell r="BO341">
            <v>1</v>
          </cell>
          <cell r="BP341" t="str">
            <v>0051v0000054bXpAAI</v>
          </cell>
          <cell r="BQ341" t="str">
            <v>DFID - Cities That Work (CP)</v>
          </cell>
          <cell r="BR341" t="str">
            <v>0011v000020m1FXAAY</v>
          </cell>
          <cell r="BS341" t="str">
            <v>Country Programme</v>
          </cell>
          <cell r="BT341" t="str">
            <v>DFID - Cities That Work (CP)</v>
          </cell>
          <cell r="BU341" t="str">
            <v>Department for International Development</v>
          </cell>
          <cell r="BV341" t="str">
            <v>VXX</v>
          </cell>
        </row>
        <row r="342">
          <cell r="A342" t="str">
            <v>JOR-19044</v>
          </cell>
          <cell r="B342" t="str">
            <v>0051v000005kYnUAAU</v>
          </cell>
          <cell r="C342" t="b">
            <v>0</v>
          </cell>
          <cell r="D342" t="str">
            <v>Peer-review of Amman Municipal Law</v>
          </cell>
          <cell r="E342">
            <v>43614.560694444444</v>
          </cell>
          <cell r="F342" t="str">
            <v>0051v000005kYnUAAU</v>
          </cell>
          <cell r="G342">
            <v>43614.576099537036</v>
          </cell>
          <cell r="H342" t="str">
            <v>0051v000005kYnUAAU</v>
          </cell>
          <cell r="I342">
            <v>43614.576099537036</v>
          </cell>
          <cell r="M342" t="str">
            <v>Research Project</v>
          </cell>
          <cell r="N342" t="str">
            <v>-VJOR</v>
          </cell>
          <cell r="O342" t="str">
            <v>-19044</v>
          </cell>
          <cell r="S342" t="b">
            <v>0</v>
          </cell>
          <cell r="T342" t="str">
            <v>0031v0000202M1nAAE</v>
          </cell>
          <cell r="V342" t="str">
            <v>0031v0000202M1nAAE</v>
          </cell>
          <cell r="X342" t="b">
            <v>0</v>
          </cell>
          <cell r="Y342" t="str">
            <v>0031v0000202LV5AAM</v>
          </cell>
          <cell r="AA342">
            <v>5000</v>
          </cell>
          <cell r="AB342">
            <v>43629</v>
          </cell>
          <cell r="AE342" t="str">
            <v>Peer-review of Amman Municipal Law</v>
          </cell>
          <cell r="AF342" t="str">
            <v>SPF</v>
          </cell>
          <cell r="AG342" t="str">
            <v>a1R1v00000AduMbEAJ</v>
          </cell>
          <cell r="AK342" t="str">
            <v>0031v0000202LofAAE</v>
          </cell>
          <cell r="AL342" t="b">
            <v>0</v>
          </cell>
          <cell r="AU342" t="str">
            <v>Cities</v>
          </cell>
          <cell r="AV342" t="str">
            <v>Regional/Flexible</v>
          </cell>
          <cell r="AW342" t="str">
            <v>Planned</v>
          </cell>
          <cell r="AZ342">
            <v>43606</v>
          </cell>
          <cell r="BA342" t="str">
            <v>a1P1v000003d3I9EAI</v>
          </cell>
          <cell r="BB342">
            <v>1</v>
          </cell>
          <cell r="BC342" t="str">
            <v>a1V1v000003tROoEAM</v>
          </cell>
          <cell r="BD342">
            <v>43605</v>
          </cell>
          <cell r="BE342" t="str">
            <v>a1Z1v0000047p4eEAA</v>
          </cell>
          <cell r="BH342" t="b">
            <v>0</v>
          </cell>
          <cell r="BO342">
            <v>1</v>
          </cell>
          <cell r="BP342" t="str">
            <v>0051v000005kYnUAAU</v>
          </cell>
          <cell r="BQ342" t="str">
            <v>DFID - Flexible Programme</v>
          </cell>
          <cell r="BR342" t="str">
            <v>0011v000020m1FXAAY</v>
          </cell>
          <cell r="BS342" t="str">
            <v>Regional/Flexible</v>
          </cell>
          <cell r="BT342" t="str">
            <v>DFID - Flexible Programme</v>
          </cell>
          <cell r="BU342" t="str">
            <v>Department for International Development</v>
          </cell>
          <cell r="BV342" t="str">
            <v>VXX</v>
          </cell>
        </row>
        <row r="343">
          <cell r="A343" t="str">
            <v>LBR-19018</v>
          </cell>
          <cell r="B343" t="str">
            <v>0051v000005kYmMAAU</v>
          </cell>
          <cell r="C343" t="b">
            <v>0</v>
          </cell>
          <cell r="D343" t="str">
            <v>Persistent Fragility and Instability in Liberia</v>
          </cell>
          <cell r="E343">
            <v>43543.613692129627</v>
          </cell>
          <cell r="F343" t="str">
            <v>0051v000005kYmMAAU</v>
          </cell>
          <cell r="G343">
            <v>43609.998483796298</v>
          </cell>
          <cell r="H343" t="str">
            <v>0050Y000002G2VOQA0</v>
          </cell>
          <cell r="I343">
            <v>43609.998483796298</v>
          </cell>
          <cell r="K343">
            <v>43556.447546296295</v>
          </cell>
          <cell r="L343">
            <v>43556.447546296295</v>
          </cell>
          <cell r="M343" t="str">
            <v>Research Project</v>
          </cell>
          <cell r="N343" t="str">
            <v>-VLBR</v>
          </cell>
          <cell r="O343" t="str">
            <v>-19018</v>
          </cell>
          <cell r="S343" t="b">
            <v>0</v>
          </cell>
          <cell r="T343" t="str">
            <v>0031v0000202LxdAAE</v>
          </cell>
          <cell r="U343" t="str">
            <v>0031v0000202M1eAAE</v>
          </cell>
          <cell r="V343" t="str">
            <v>0031v0000202LiSAAU</v>
          </cell>
          <cell r="X343" t="b">
            <v>0</v>
          </cell>
          <cell r="Y343" t="str">
            <v>0031v0000202LUmAAM</v>
          </cell>
          <cell r="Z343" t="str">
            <v>economists_liberia@theigc.org</v>
          </cell>
          <cell r="AA343">
            <v>19997</v>
          </cell>
          <cell r="AB343">
            <v>43646</v>
          </cell>
          <cell r="AD343" t="str">
            <v>Persistent Fragility and Instability in Liberia: Understanding the Root Causes and Potential Implications</v>
          </cell>
          <cell r="AE343" t="str">
            <v>Persistent Fragility and Instability in Liberia: Understanding the Root Causes and Potential Implications</v>
          </cell>
          <cell r="AF343" t="str">
            <v>SPF</v>
          </cell>
          <cell r="AG343" t="str">
            <v>a1R1v00000AduMQEAZ</v>
          </cell>
          <cell r="AK343" t="str">
            <v>0031v0000202LsxAAE</v>
          </cell>
          <cell r="AL343" t="b">
            <v>0</v>
          </cell>
          <cell r="AS343" t="str">
            <v>Phase II</v>
          </cell>
          <cell r="AU343" t="str">
            <v>State Effectiveness</v>
          </cell>
          <cell r="AV343" t="str">
            <v>Country Programme</v>
          </cell>
          <cell r="AW343" t="str">
            <v>Planned</v>
          </cell>
          <cell r="AX343" t="str">
            <v>&lt;p&gt;&lt;span style="font-family: Arial, sans-serif; font-size: 11pt;"&gt;With independence in 1847, Liberia is one of the first countries in Sub Sahara Africa to gain independence. Though the country’s early history is characterised by peace, it was also embroiled with the struggle to build an inclusive nation with shared values and cultural appreciation which goes beyond the narrow political and economic interest of the elite. This culminated into a brutal civil war that led to death of over 250,000 Liberians and properties (both public and private) worth millions of United States dollars destroyed.&lt;/span&gt;&lt;/p&gt;&lt;p&gt;&lt;span style="font-family: Arial, sans-serif; font-size: 11pt;"&gt;Following the end of the war in 2003, multi-party democracy was restored and the government’s focus was primarily on rebuilding state institutions, provision of basic services and infrastructure, ensuring good governance and rule of law and reviving the economy among others. Significant progress has been made as the country has conducted 3 presidential and legislative elections and for the first time since the inauguration of President William V. S. Tubman in 1944 followed by the introduction of universal suffrage in 1951 and the launch of the National Unification and Integration Policy in 1960, there was a peaceful transition of power in 2017. Additionally, though volatile and severely affected by the twin shocks of the fall in commodity prices and the outbreak of the Ebola Virus Disease, the economy grew to 8.7% in 2013 before it plummeted to 0.7% in 2014 and deteriorated to -0.5% in 2016. The mining sector contributed over 70% to the GDP growth.&lt;/span&gt;&lt;/p&gt;&lt;p&gt;&lt;span style="font-family: Arial, sans-serif; font-size: 11pt;"&gt;The country has a relatively youthful population and about 1.6million (35% of the total population) classified as economically active&lt;/span&gt;&lt;a href="" target="_blank" style="font-family: Arial, sans-serif; font-size: 11pt;"&gt;[1]&lt;/a&gt;&lt;span style="font-family: Arial, sans-serif; font-size: 11pt;"&gt;. The productive potential of these youths though enormous, is untapped as nearly 80% of them are in the informal sector. &lt;/span&gt;&lt;/p&gt;&lt;p&gt;&lt;span style="font-family: Arial, sans-serif; font-size: 11pt;"&gt;In spite of the above gains and opportunities, the features of fragility and potential instability remains very eminent. Poverty is endemic with about 70% of the population classified as multi-dimensionally poor&lt;/span&gt;&lt;a href="" target="_blank" style="font-family: Arial, sans-serif; font-size: 11pt;"&gt;[2]&lt;/a&gt;&lt;span style="font-family: Arial, sans-serif; font-size: 11pt;"&gt;. There is high youth unemployment, high levels of corruption and high inflation rate (hovering around 26%) thus leading to high cost of living. There is little or no trust in the judiciary and with the departure of UNMIL, the country’s security is volatile and there are strong potential for instability.&lt;/span&gt;&lt;/p&gt;&lt;p&gt;&lt;span style="font-family: Arial, sans-serif; font-size: 11pt;"&gt;It is against the above background and at the request of the former President of Liberia HE Madam Ellen Johnson Sirleaf and Secretary General, Mano River Union (MRU) that the IGC is commissioning a study that will examine the root causes of fragility and instability in Liberia. Specifically; the study will investigate the root causes of the country’s historic and contemporary fragility through the lenses of legitimacy, capacity, security, the private sector and resilience. Thus, the study will investigate:&lt;/span&gt;&lt;/p&gt;&lt;p&gt;&lt;span style="color: rgb(34, 34, 34); font-family: Arial, sans-serif;"&gt;1.&lt;/span&gt;&lt;span style="color: rgb(34, 34, 34); font-size: 7pt;"&gt;      &lt;/span&gt;&lt;u style="font-family: Arial, sans-serif;"&gt;Historical Efforts&lt;/u&gt;&lt;span style="font-family: Arial, sans-serif;"&gt;: The study will explore if and how the post-war efforts have addressed the root causes of fragility, instability, and conflict. The study will also examine whether some efforts exacerbated the fragility and the degree to which the root causes of fragility still persist today.&lt;/span&gt;&lt;/p&gt;&lt;p&gt;&lt;span style="color: rgb(34, 34, 34); font-family: Arial, sans-serif;"&gt;2.&lt;/span&gt;&lt;span style="color: rgb(34, 34, 34); font-size: 7pt;"&gt;      &lt;/span&gt;&lt;u style="font-family: Arial, sans-serif;"&gt;Current Development Strategies&lt;/u&gt;&lt;span style="font-family: Arial, sans-serif;"&gt;: The study will investigate how current development approaches interact with fragility (e.g. are the approaches helping alleviate the causes of fragility, is fragility preventing these development strategies from being successful)&lt;/span&gt;&lt;/p&gt;&lt;p&gt;&lt;span style="color: rgb(34, 34, 34); font-family: Arial, sans-serif;"&gt;3.&lt;/span&gt;&lt;span style="color: rgb(34, 34, 34); font-size: 7pt;"&gt;      &lt;/span&gt;&lt;u style="font-family: Arial, sans-serif;"&gt;Private Sector Role&lt;/u&gt;&lt;span style="font-family: Arial, sans-serif;"&gt;: The role of the private sector in promoting resilience and/or a driver of fragility could be explored;&lt;/span&gt;&lt;/p&gt;&lt;p&gt;&lt;span style="color: rgb(34, 34, 34); font-family: Arial, sans-serif;"&gt;4.&lt;/span&gt;&lt;span style="color: rgb(34, 34, 34); font-size: 7pt;"&gt;      &lt;/span&gt;&lt;u style="font-family: Arial, sans-serif;"&gt;Comparative Study&lt;/u&gt;&lt;span style="font-family: Arial, sans-serif;"&gt;: Where necessary sub-regional comparative themes that may emerged could also be explored&lt;/span&gt;&lt;/p&gt;&lt;p&gt;&lt;span style="font-family: Arial, sans-serif; font-size: 11pt;"&gt;This study will add to the case studies already done for other fragile countries including Sierra Leone. It will also contribute to on-going efforts geared towards designing a sub-regional strategy to addressing fragility issues. As has been seen, in the 1990s, the civil war started in Liberia and spilled over to Sierra Leone. Also, in recent times, the Ebola Virus Disease began in Guinea, then spilled over to Liberia and Sierra Leone. This, among others, clearly indicates that deliberate attempt must be made by the member states to formulate a coordinated approach to addressing issues of fragility and economic transformation at the sub-regional level with a view to promoting resilience. This study, when completed, could allow regional and/or comparative themes to emerge which might be useful for MRU in their quest to supporting a coordinated sub-regional approach to development.&lt;/span&gt;&lt;/p&gt;&lt;p&gt;&lt;span style="font-family: Arial, sans-serif; font-size: 11pt;"&gt;The study will be largely qualitative, gaining from desk review, key informant interviews and focus group discussion/stakeholders consultations. The interviews and consultations will be guided by well-structured questionnaires. Data from primary sources (KIIs &amp;amp; FGDs) will be triangulated with information from secondary sources.&lt;/span&gt;&lt;/p&gt;&lt;p&gt;&lt;span style="font-family: Arial, sans-serif; font-size: 11pt;"&gt;The research will be national in scope. It will be conducted in selected counties from the three regions: Northwest, Central and Southeast.&lt;/span&gt;&lt;/p&gt;&lt;p&gt; &lt;/p&gt;&lt;p&gt; &lt;a href="" target="_blank" style="font-family: Cambria, serif; font-size: 12pt;"&gt;[1]&lt;/a&gt; 2008 Population and Housing Census&lt;/p&gt;&lt;p&gt;&lt;a href="" target="_blank" style="font-family: Cambria, serif; font-size: 12pt;"&gt;[2]&lt;/a&gt; Liberia Demographic and Health Survey, 2013&lt;/p&gt;&lt;hr&gt;&lt;/hr&gt;&lt;p&gt;&lt;br&gt;&lt;/p&gt;</v>
          </cell>
          <cell r="AY343" t="str">
            <v>&lt;p&gt;&lt;span style="font-family: Arial, sans-serif; font-size: 11pt;"&gt;With independence in 1847, Liberia is one of the first countries in Sub Sahara Africa to gain independence. Though the country’s early history is characterised by peace, it was also embroiled with the struggle to build an inclusive nation with shared values and cultural appreciation which goes beyond the narrow political and economic interest of the elite. This culminated into a brutal civil war that led to death of over 250,000 Liberians and properties (both public and private) worth millions of United States dollars destroyed.&lt;/span&gt;&lt;/p&gt;&lt;p&gt;&lt;span style="font-family: Arial, sans-serif; font-size: 11pt;"&gt;Following the end of the war in 2003, multi-party democracy was restored and the government’s focus was primarily on rebuilding state institutions, provision of basic services and infrastructure, ensuring good governance and rule of law and reviving the economy among others. Significant progress has been made as the country has conducted 3 presidential and legislative elections and for the first time since the inauguration of President William V. S. Tubman in 1944 followed by the introduction of universal suffrage in 1951 and the launch of the National Unification and Integration Policy in 1960, there was a peaceful transition of power in 2017. Additionally, though volatile and severely affected by the twin shocks of the fall in commodity prices and the outbreak of the Ebola Virus Disease, the economy grew to 8.7% in 2013 before it plummeted to 0.7% in 2014 and deteriorated to -0.5% in 2016. The mining sector contributed over 70% to the GDP growth.&lt;/span&gt;&lt;/p&gt;&lt;p&gt;&lt;span style="font-family: Arial, sans-serif; font-size: 11pt;"&gt;The country has a relatively youthful population and about 1.6million (35% of the total population) classified as economically active&lt;/span&gt;&lt;a href="" target="_blank" style="font-family: Arial, sans-serif; font-size: 11pt;"&gt;[1]&lt;/a&gt;&lt;span style="font-family: Arial, sans-serif; font-size: 11pt;"&gt;. The productive potential of these youths though enormous, is untapped as nearly 80% of them are in the informal sector. &lt;/span&gt;&lt;/p&gt;&lt;p&gt;&lt;span style="font-family: Arial, sans-serif; font-size: 11pt;"&gt;In spite of the above gains and opportunities, the features of fragility and potential instability remains very eminent. Poverty is endemic with about 70% of the population classified as multi-dimensionally poor&lt;/span&gt;&lt;a href="" target="_blank" style="font-family: Arial, sans-serif; font-size: 11pt;"&gt;[2]&lt;/a&gt;&lt;span style="font-family: Arial, sans-serif; font-size: 11pt;"&gt;. There is high youth unemployment, high levels of corruption and high inflation rate (hovering around 26%) thus leading to high cost of living. There is little or no trust in the judiciary and with the departure of UNMIL, the country’s security is volatile and there are strong potential for instability.&lt;/span&gt;&lt;/p&gt;&lt;p&gt;&lt;span style="font-family: Arial, sans-serif; font-size: 11pt;"&gt;It is against the above background and at the request of the former President of Liberia HE Madam Ellen Johnson Sirleaf and Secretary General, Mano River Union (MRU) that the IGC is commissioning a study that will examine the root causes of fragility and instability in Liberia. Specifically; the study will investigate the root causes of the country’s historic and contemporary fragility through the lenses of legitimacy, capacity, security, the private sector and resilience. Thus, the study will investigate:&lt;/span&gt;&lt;/p&gt;&lt;p&gt;&lt;span style="color: rgb(34, 34, 34); font-family: Arial, sans-serif;"&gt;1.&lt;/span&gt;&lt;span style="color: rgb(34, 34, 34); font-size: 7pt;"&gt;      &lt;/span&gt;&lt;u style="font-family: Arial, sans-serif;"&gt;Historical Efforts&lt;/u&gt;&lt;span style="font-family: Arial, sans-serif;"&gt;: The study will explore if and how the post-war efforts have addressed the root causes of fragility, instability, and conflict. The study will also examine whether some efforts exacerbated the fragility and the degree to which the root causes of fragility still persist today.&lt;/span&gt;&lt;/p&gt;&lt;p&gt;&lt;span style="color: rgb(34, 34, 34); font-family: Arial, sans-serif;"&gt;2.&lt;/span&gt;&lt;span style="color: rgb(34, 34, 34); font-size: 7pt;"&gt;      &lt;/span&gt;&lt;u style="font-family: Arial, sans-serif;"&gt;Current Development Strategies&lt;/u&gt;&lt;span style="font-family: Arial, sans-serif;"&gt;: The study will investigate how current development approaches interact with fragility (e.g. are the approaches helping alleviate the causes of fragility, is fragility preventing these development strategies from being successful)&lt;/span&gt;&lt;/p&gt;&lt;p&gt;&lt;span style="color: rgb(34, 34, 34); font-family: Arial, sans-serif;"&gt;3.&lt;/span&gt;&lt;span style="color: rgb(34, 34, 34); font-size: 7pt;"&gt;      &lt;/span&gt;&lt;u style="font-family: Arial, sans-serif;"&gt;Private Sector Role&lt;/u&gt;&lt;span style="font-family: Arial, sans-serif;"&gt;: The role of the private sector in promoting resilience and/or a driver of fragility could be explored;&lt;/span&gt;&lt;/p&gt;&lt;p&gt;&lt;span style="color: rgb(34, 34, 34); font-family: Arial, sans-serif;"&gt;4.&lt;/span&gt;&lt;span style="color: rgb(34, 34, 34); font-size: 7pt;"&gt;      &lt;/span&gt;&lt;u style="font-family: Arial, sans-serif;"&gt;Comparative Study&lt;/u&gt;&lt;span style="font-family: Arial, sans-serif;"&gt;: Where necessary sub-regional comparative themes that may emerged could also be explored&lt;/span&gt;&lt;/p&gt;&lt;p&gt;&lt;span style="font-family: Arial, sans-serif; font-size: 11pt;"&gt;This study will add to the case studies already done for other fragile countries including Sierra Leone. It will also contribute to on-going efforts geared towards designing a sub-regional strategy to addressing fragility issues. As has been seen, in the 1990s, the civil war started in Liberia and spilled over to Sierra Leone. Also, in recent times, the Ebola Virus Disease began in Guinea, then spilled over to Liberia and Sierra Leone. This, among others, clearly indicates that deliberate attempt must be made by the member states to formulate a coordinated approach to addressing issues of fragility and economic transformation at the sub-regional level with a view to promoting resilience. This study, when completed, could allow regional and/or comparative themes to emerge which might be useful for MRU in their quest to supporting a coordinated sub-regional approach to development.&lt;/span&gt;&lt;/p&gt;&lt;p&gt;&lt;span style="font-family: Arial, sans-serif; font-size: 11pt;"&gt;The study will be largely qualitative, gaining from desk review, key informant interviews and focus group discussion/stakeholders consultations. The interviews and consultations will be guided by well-structured questionnaires. Data from primary sources (KIIs &amp;amp; FGDs) will be triangulated with information from secondary sources.&lt;/span&gt;&lt;/p&gt;&lt;p&gt;&lt;span style="font-family: Arial, sans-serif; font-size: 11pt;"&gt;The research will be national in scope. It will be conducted in selected counties from the three regions: Northwest, Central and Southeast.&lt;/span&gt;&lt;/p&gt;&lt;p&gt; &lt;/p&gt;&lt;p&gt; &lt;a href="" target="_blank" style="font-family: Cambria, serif; font-size: 12pt;"&gt;[1]&lt;/a&gt; 2008 Population and Housing Census&lt;/p&gt;&lt;p&gt;&lt;a href="" target="_blank" style="font-family: Cambria, serif; font-size: 12pt;"&gt;[2]&lt;/a&gt; Liberia Demographic and Health Survey, 2013&lt;/p&gt;&lt;hr&gt;&lt;/hr&gt;&lt;p&gt;&lt;br&gt;&lt;/p&gt;</v>
          </cell>
          <cell r="AZ343">
            <v>43544</v>
          </cell>
          <cell r="BA343" t="str">
            <v>a1P1v000003d3IMEAY</v>
          </cell>
          <cell r="BB343">
            <v>3</v>
          </cell>
          <cell r="BC343" t="str">
            <v>a1V1v0000036Sg4EAE</v>
          </cell>
          <cell r="BD343">
            <v>43544</v>
          </cell>
          <cell r="BE343" t="str">
            <v>a1Z1v000003knM8EAI</v>
          </cell>
          <cell r="BH343" t="b">
            <v>0</v>
          </cell>
          <cell r="BJ343">
            <v>0</v>
          </cell>
          <cell r="BM343" t="str">
            <v>Small Projects Facility</v>
          </cell>
          <cell r="BO343">
            <v>1</v>
          </cell>
          <cell r="BP343" t="str">
            <v>0050Y000003XZK4QAO</v>
          </cell>
          <cell r="BQ343" t="str">
            <v>DFID - Liberia</v>
          </cell>
          <cell r="BR343" t="str">
            <v>0011v000020m1FXAAY</v>
          </cell>
          <cell r="BS343" t="str">
            <v>Country Programme</v>
          </cell>
          <cell r="BT343" t="str">
            <v>DFID - Liberia</v>
          </cell>
          <cell r="BU343" t="str">
            <v>Department for International Development</v>
          </cell>
          <cell r="BV343" t="str">
            <v>VXX</v>
          </cell>
        </row>
        <row r="344">
          <cell r="A344" t="str">
            <v>MMR-19006</v>
          </cell>
          <cell r="B344" t="str">
            <v>0051v000005kYliAAE</v>
          </cell>
          <cell r="C344" t="b">
            <v>0</v>
          </cell>
          <cell r="D344" t="str">
            <v>Mandalay Fiscal Management</v>
          </cell>
          <cell r="E344">
            <v>43529.65902777778</v>
          </cell>
          <cell r="F344" t="str">
            <v>0051v000005kYliAAE</v>
          </cell>
          <cell r="G344">
            <v>43609.998483796298</v>
          </cell>
          <cell r="H344" t="str">
            <v>0050Y000002G2VOQA0</v>
          </cell>
          <cell r="I344">
            <v>43609.998483796298</v>
          </cell>
          <cell r="K344">
            <v>43537.759039351855</v>
          </cell>
          <cell r="L344">
            <v>43537.759039351855</v>
          </cell>
          <cell r="M344" t="str">
            <v>Research Project</v>
          </cell>
          <cell r="N344" t="str">
            <v>-VMMR</v>
          </cell>
          <cell r="O344" t="str">
            <v>-19006</v>
          </cell>
          <cell r="S344" t="b">
            <v>0</v>
          </cell>
          <cell r="T344" t="str">
            <v>0031v0000202LxcAAE</v>
          </cell>
          <cell r="U344" t="str">
            <v>0031v0000202M1hAAE</v>
          </cell>
          <cell r="V344" t="str">
            <v>0031v0000202M1lAAE</v>
          </cell>
          <cell r="X344" t="b">
            <v>0</v>
          </cell>
          <cell r="Y344" t="str">
            <v>0031v0000202LUzAAM</v>
          </cell>
          <cell r="Z344" t="str">
            <v>economists_myanmar@theigc.org</v>
          </cell>
          <cell r="AA344">
            <v>16463.25</v>
          </cell>
          <cell r="AB344">
            <v>43646</v>
          </cell>
          <cell r="AE344" t="str">
            <v>Mandalay Fiscal Management</v>
          </cell>
          <cell r="AF344" t="str">
            <v>SPF</v>
          </cell>
          <cell r="AG344" t="str">
            <v>a1R1v00000AduMSEAZ</v>
          </cell>
          <cell r="AK344" t="str">
            <v>0031v0000202LKjAAM</v>
          </cell>
          <cell r="AL344" t="b">
            <v>0</v>
          </cell>
          <cell r="AS344" t="str">
            <v>Phase II</v>
          </cell>
          <cell r="AU344" t="str">
            <v>State Effectiveness</v>
          </cell>
          <cell r="AV344" t="str">
            <v>Country Programme</v>
          </cell>
          <cell r="AW344" t="str">
            <v>Contracting</v>
          </cell>
          <cell r="AZ344">
            <v>43518</v>
          </cell>
          <cell r="BA344" t="str">
            <v>a1P1v000003d3InEAI</v>
          </cell>
          <cell r="BB344">
            <v>4</v>
          </cell>
          <cell r="BC344" t="str">
            <v>a1V1v0000036QyXEAU</v>
          </cell>
          <cell r="BD344">
            <v>43524</v>
          </cell>
          <cell r="BE344" t="str">
            <v>a1Z1v000003km60EAA</v>
          </cell>
          <cell r="BH344" t="b">
            <v>0</v>
          </cell>
          <cell r="BJ344">
            <v>0</v>
          </cell>
          <cell r="BM344" t="str">
            <v>Country Project Proposal</v>
          </cell>
          <cell r="BN344"/>
          <cell r="BO344">
            <v>1</v>
          </cell>
          <cell r="BP344" t="str">
            <v>0051v000005kYliAAE</v>
          </cell>
          <cell r="BQ344" t="str">
            <v>DFID - Myanmar</v>
          </cell>
          <cell r="BR344" t="str">
            <v>0011v000020m1FXAAY</v>
          </cell>
          <cell r="BS344" t="str">
            <v>Country Programme</v>
          </cell>
          <cell r="BT344" t="str">
            <v>DFID - Myanmar</v>
          </cell>
          <cell r="BU344" t="str">
            <v>Department for International Development</v>
          </cell>
          <cell r="BV344" t="str">
            <v>VXX</v>
          </cell>
        </row>
        <row r="345">
          <cell r="A345" t="str">
            <v>MMR-19008</v>
          </cell>
          <cell r="B345" t="str">
            <v>0051v000005kYliAAE</v>
          </cell>
          <cell r="C345" t="b">
            <v>0</v>
          </cell>
          <cell r="D345" t="str">
            <v>Electrification and Economic Growth in Myanmar</v>
          </cell>
          <cell r="E345">
            <v>43537.678576388891</v>
          </cell>
          <cell r="F345" t="str">
            <v>0051v000005kYliAAE</v>
          </cell>
          <cell r="G345">
            <v>43609.998483796298</v>
          </cell>
          <cell r="H345" t="str">
            <v>0050Y000002G2VOQA0</v>
          </cell>
          <cell r="I345">
            <v>43609.998483796298</v>
          </cell>
          <cell r="K345">
            <v>43563.571516203701</v>
          </cell>
          <cell r="L345">
            <v>43563.571516203701</v>
          </cell>
          <cell r="M345" t="str">
            <v>Research Project</v>
          </cell>
          <cell r="N345" t="str">
            <v>-VMMR</v>
          </cell>
          <cell r="O345" t="str">
            <v>-19008</v>
          </cell>
          <cell r="S345" t="b">
            <v>0</v>
          </cell>
          <cell r="T345" t="str">
            <v>0031v0000202Ln6AAE</v>
          </cell>
          <cell r="U345" t="str">
            <v>0031v0000202M1hAAE</v>
          </cell>
          <cell r="V345" t="str">
            <v>0031v0000202M1lAAE</v>
          </cell>
          <cell r="X345" t="b">
            <v>0</v>
          </cell>
          <cell r="Y345" t="str">
            <v>0031v0000202LUzAAM</v>
          </cell>
          <cell r="Z345" t="str">
            <v>economists_myanmar@theigc.org</v>
          </cell>
          <cell r="AA345">
            <v>46365</v>
          </cell>
          <cell r="AB345">
            <v>43708</v>
          </cell>
          <cell r="AE345" t="str">
            <v>Electrification and Economic Growth in Myanmar</v>
          </cell>
          <cell r="AF345" t="str">
            <v>Off-Cycle</v>
          </cell>
          <cell r="AG345" t="str">
            <v>a1R1v00000AduMSEAZ</v>
          </cell>
          <cell r="AH345" t="str">
            <v>0031v0000202M3yAAE</v>
          </cell>
          <cell r="AK345" t="str">
            <v>0031v0000202M3fAAE</v>
          </cell>
          <cell r="AL345" t="b">
            <v>0</v>
          </cell>
          <cell r="AR345" t="str">
            <v>a1Y1v000002DMBaEAO</v>
          </cell>
          <cell r="AS345" t="str">
            <v>Phase II</v>
          </cell>
          <cell r="AU345" t="str">
            <v>Energy</v>
          </cell>
          <cell r="AV345" t="str">
            <v>Country Programme</v>
          </cell>
          <cell r="AW345" t="str">
            <v>Contracting</v>
          </cell>
          <cell r="AZ345">
            <v>43532</v>
          </cell>
          <cell r="BA345" t="str">
            <v>a1P1v000003d3InEAI</v>
          </cell>
          <cell r="BB345">
            <v>8</v>
          </cell>
          <cell r="BC345" t="str">
            <v>a1V1v0000036RzjEAE</v>
          </cell>
          <cell r="BD345">
            <v>43466</v>
          </cell>
          <cell r="BE345" t="str">
            <v>a1Z1v000003kn6kEAA</v>
          </cell>
          <cell r="BH345" t="b">
            <v>0</v>
          </cell>
          <cell r="BJ345">
            <v>0</v>
          </cell>
          <cell r="BM345" t="str">
            <v>Country Project Proposal</v>
          </cell>
          <cell r="BO345">
            <v>1</v>
          </cell>
          <cell r="BP345" t="str">
            <v>0051v000005kYliAAE</v>
          </cell>
          <cell r="BQ345" t="str">
            <v>DFID - Myanmar</v>
          </cell>
          <cell r="BR345" t="str">
            <v>0011v000020m1FXAAY</v>
          </cell>
          <cell r="BS345" t="str">
            <v>Country Programme</v>
          </cell>
          <cell r="BT345" t="str">
            <v>DFID - Myanmar</v>
          </cell>
          <cell r="BU345" t="str">
            <v>Department for International Development</v>
          </cell>
          <cell r="BV345" t="str">
            <v>VXX</v>
          </cell>
        </row>
        <row r="346">
          <cell r="A346" t="str">
            <v>MMR-19020</v>
          </cell>
          <cell r="B346" t="str">
            <v>0051v000005kYliAAE</v>
          </cell>
          <cell r="C346" t="b">
            <v>0</v>
          </cell>
          <cell r="D346" t="str">
            <v>Trade Research and Capacity Building</v>
          </cell>
          <cell r="E346">
            <v>43553.54619212963</v>
          </cell>
          <cell r="F346" t="str">
            <v>0051v000005kYliAAE</v>
          </cell>
          <cell r="G346">
            <v>43609.998483796298</v>
          </cell>
          <cell r="H346" t="str">
            <v>0050Y000002G2VOQA0</v>
          </cell>
          <cell r="I346">
            <v>43609.998483796298</v>
          </cell>
          <cell r="K346">
            <v>43556.625127314815</v>
          </cell>
          <cell r="L346">
            <v>43556.625127314815</v>
          </cell>
          <cell r="M346" t="str">
            <v>Research Project</v>
          </cell>
          <cell r="N346" t="str">
            <v>-VMMR</v>
          </cell>
          <cell r="O346" t="str">
            <v>-19020</v>
          </cell>
          <cell r="S346" t="b">
            <v>0</v>
          </cell>
          <cell r="T346" t="str">
            <v>0031v0000202LypAAE</v>
          </cell>
          <cell r="U346" t="str">
            <v>0031v0000202M1hAAE</v>
          </cell>
          <cell r="V346" t="str">
            <v>0031v0000202M1lAAE</v>
          </cell>
          <cell r="X346" t="b">
            <v>0</v>
          </cell>
          <cell r="Y346" t="str">
            <v>0031v0000202LUzAAM</v>
          </cell>
          <cell r="Z346" t="str">
            <v>economists_myanmar@theigc.org</v>
          </cell>
          <cell r="AA346">
            <v>19395</v>
          </cell>
          <cell r="AB346">
            <v>43708</v>
          </cell>
          <cell r="AE346" t="str">
            <v>Trade Research and Capacity Building</v>
          </cell>
          <cell r="AF346" t="str">
            <v>SPF</v>
          </cell>
          <cell r="AG346" t="str">
            <v>a1R1v00000AduMSEAZ</v>
          </cell>
          <cell r="AH346" t="str">
            <v>0031v0000202M3yAAE</v>
          </cell>
          <cell r="AK346" t="str">
            <v>0031v0000202M3gAAE</v>
          </cell>
          <cell r="AL346" t="b">
            <v>0</v>
          </cell>
          <cell r="AS346" t="str">
            <v>Phase II</v>
          </cell>
          <cell r="AU346" t="str">
            <v>Firm Capabilities</v>
          </cell>
          <cell r="AV346" t="str">
            <v>Country Programme</v>
          </cell>
          <cell r="AW346" t="str">
            <v>Contracting</v>
          </cell>
          <cell r="AZ346">
            <v>43518</v>
          </cell>
          <cell r="BA346" t="str">
            <v>a1P1v000003d3InEAI</v>
          </cell>
          <cell r="BB346">
            <v>6</v>
          </cell>
          <cell r="BC346" t="str">
            <v>a1V1v0000036UGPEA2</v>
          </cell>
          <cell r="BD346">
            <v>43521</v>
          </cell>
          <cell r="BE346" t="str">
            <v>a1Z1v000003lkqHEAQ</v>
          </cell>
          <cell r="BH346" t="b">
            <v>0</v>
          </cell>
          <cell r="BJ346">
            <v>0</v>
          </cell>
          <cell r="BM346" t="str">
            <v>Small Projects Facility</v>
          </cell>
          <cell r="BO346">
            <v>1</v>
          </cell>
          <cell r="BP346" t="str">
            <v>0051v000005kYliAAE</v>
          </cell>
          <cell r="BQ346" t="str">
            <v>DFID - Myanmar</v>
          </cell>
          <cell r="BR346" t="str">
            <v>0011v000020m1FXAAY</v>
          </cell>
          <cell r="BS346" t="str">
            <v>Country Programme</v>
          </cell>
          <cell r="BT346" t="str">
            <v>DFID - Myanmar</v>
          </cell>
          <cell r="BU346" t="str">
            <v>Department for International Development</v>
          </cell>
          <cell r="BV346" t="str">
            <v>VXX</v>
          </cell>
        </row>
        <row r="347">
          <cell r="A347" t="str">
            <v>MMR-19023</v>
          </cell>
          <cell r="B347" t="str">
            <v>0051v000005kYliAAE</v>
          </cell>
          <cell r="C347" t="b">
            <v>0</v>
          </cell>
          <cell r="D347" t="str">
            <v>Reducing Language Frictions in Myanmar</v>
          </cell>
          <cell r="E347">
            <v>43556.70208333333</v>
          </cell>
          <cell r="F347" t="str">
            <v>0051v000005kYliAAE</v>
          </cell>
          <cell r="G347">
            <v>43609.998483796298</v>
          </cell>
          <cell r="H347" t="str">
            <v>0050Y000002G2VOQA0</v>
          </cell>
          <cell r="I347">
            <v>43609.998483796298</v>
          </cell>
          <cell r="K347">
            <v>43563.442314814813</v>
          </cell>
          <cell r="L347">
            <v>43563.442314814813</v>
          </cell>
          <cell r="M347" t="str">
            <v>Research Project</v>
          </cell>
          <cell r="N347" t="str">
            <v>-VMMR</v>
          </cell>
          <cell r="O347" t="str">
            <v>-19023</v>
          </cell>
          <cell r="S347" t="b">
            <v>0</v>
          </cell>
          <cell r="T347" t="str">
            <v>0031v0000202LypAAE</v>
          </cell>
          <cell r="U347" t="str">
            <v>0031v0000202M1hAAE</v>
          </cell>
          <cell r="V347" t="str">
            <v>0031v0000202M1lAAE</v>
          </cell>
          <cell r="X347" t="b">
            <v>0</v>
          </cell>
          <cell r="Y347" t="str">
            <v>0031v0000202LUzAAM</v>
          </cell>
          <cell r="Z347" t="str">
            <v>economists_myanmar@theigc.org</v>
          </cell>
          <cell r="AA347">
            <v>39993.75</v>
          </cell>
          <cell r="AB347">
            <v>43708</v>
          </cell>
          <cell r="AE347" t="str">
            <v>Reducing Language Frictions in Myanmar</v>
          </cell>
          <cell r="AF347" t="str">
            <v>Off-Cycle</v>
          </cell>
          <cell r="AG347" t="str">
            <v>a1R1v00000AduMSEAZ</v>
          </cell>
          <cell r="AH347" t="str">
            <v>0031v000023x2lEAAQ</v>
          </cell>
          <cell r="AK347" t="str">
            <v>0031v0000202M3gAAE</v>
          </cell>
          <cell r="AL347" t="b">
            <v>0</v>
          </cell>
          <cell r="AR347" t="str">
            <v>a1Y1v000002DMCMEA4</v>
          </cell>
          <cell r="AS347" t="str">
            <v>Phase II</v>
          </cell>
          <cell r="AU347" t="str">
            <v>Firm Capabilities</v>
          </cell>
          <cell r="AV347" t="str">
            <v>Country Programme</v>
          </cell>
          <cell r="AW347" t="str">
            <v>Contracting</v>
          </cell>
          <cell r="AZ347">
            <v>43535</v>
          </cell>
          <cell r="BA347" t="str">
            <v>a1P1v000003d3InEAI</v>
          </cell>
          <cell r="BB347">
            <v>6</v>
          </cell>
          <cell r="BC347" t="str">
            <v>a1V1v0000036UVpEAM</v>
          </cell>
          <cell r="BD347">
            <v>43539</v>
          </cell>
          <cell r="BE347" t="str">
            <v>a1Z1v000003lkweEAA</v>
          </cell>
          <cell r="BH347" t="b">
            <v>0</v>
          </cell>
          <cell r="BJ347">
            <v>0</v>
          </cell>
          <cell r="BM347" t="str">
            <v>Country Project Proposal</v>
          </cell>
          <cell r="BO347">
            <v>1</v>
          </cell>
          <cell r="BP347" t="str">
            <v>0051v000005kYliAAE</v>
          </cell>
          <cell r="BQ347" t="str">
            <v>DFID - Myanmar</v>
          </cell>
          <cell r="BR347" t="str">
            <v>0011v000020m1FXAAY</v>
          </cell>
          <cell r="BS347" t="str">
            <v>Country Programme</v>
          </cell>
          <cell r="BT347" t="str">
            <v>DFID - Myanmar</v>
          </cell>
          <cell r="BU347" t="str">
            <v>Department for International Development</v>
          </cell>
          <cell r="BV347" t="str">
            <v>VXX</v>
          </cell>
        </row>
        <row r="348">
          <cell r="A348" t="str">
            <v>MMR-19025</v>
          </cell>
          <cell r="B348" t="str">
            <v>0051v000005kYliAAE</v>
          </cell>
          <cell r="C348" t="b">
            <v>0</v>
          </cell>
          <cell r="D348" t="str">
            <v>Scoping Visit on Yangon's Food Service Sector</v>
          </cell>
          <cell r="E348">
            <v>43559.53324074074</v>
          </cell>
          <cell r="F348" t="str">
            <v>0051v000005kYliAAE</v>
          </cell>
          <cell r="G348">
            <v>43609.998483796298</v>
          </cell>
          <cell r="H348" t="str">
            <v>0050Y000002G2VOQA0</v>
          </cell>
          <cell r="I348">
            <v>43609.998483796298</v>
          </cell>
          <cell r="K348">
            <v>43598.533125000002</v>
          </cell>
          <cell r="L348">
            <v>43598.533125000002</v>
          </cell>
          <cell r="M348" t="str">
            <v>Scoping Visit</v>
          </cell>
          <cell r="N348" t="str">
            <v>-VMMR</v>
          </cell>
          <cell r="O348" t="str">
            <v>-19025</v>
          </cell>
          <cell r="S348" t="b">
            <v>0</v>
          </cell>
          <cell r="T348" t="str">
            <v>0031v0000202LypAAE</v>
          </cell>
          <cell r="U348" t="str">
            <v>0031v0000202M1hAAE</v>
          </cell>
          <cell r="V348" t="str">
            <v>0031v0000202M1lAAE</v>
          </cell>
          <cell r="X348" t="b">
            <v>0</v>
          </cell>
          <cell r="Y348" t="str">
            <v>0031v0000202LUzAAM</v>
          </cell>
          <cell r="Z348" t="str">
            <v>economists_myanmar@theigc.org</v>
          </cell>
          <cell r="AA348">
            <v>2114</v>
          </cell>
          <cell r="AB348">
            <v>43555</v>
          </cell>
          <cell r="AE348" t="str">
            <v>Scoping Visit on Yangon's Food Service Sector</v>
          </cell>
          <cell r="AF348" t="str">
            <v>SPF</v>
          </cell>
          <cell r="AG348" t="str">
            <v>a1R1v00000AduMSEAZ</v>
          </cell>
          <cell r="AH348" t="str">
            <v>0031v000023x2lEAAQ</v>
          </cell>
          <cell r="AK348" t="str">
            <v>0031v000023yUi5AAE</v>
          </cell>
          <cell r="AL348" t="b">
            <v>0</v>
          </cell>
          <cell r="AS348" t="str">
            <v>Phase II</v>
          </cell>
          <cell r="AU348" t="str">
            <v>Firm Capabilities</v>
          </cell>
          <cell r="AV348" t="str">
            <v>Country Programme</v>
          </cell>
          <cell r="AW348" t="str">
            <v>Ongoing</v>
          </cell>
          <cell r="AZ348">
            <v>43559</v>
          </cell>
          <cell r="BA348" t="str">
            <v>a1P1v000003d3InEAI</v>
          </cell>
          <cell r="BB348">
            <v>1</v>
          </cell>
          <cell r="BC348" t="str">
            <v>a1V1v0000036Uv3EAE</v>
          </cell>
          <cell r="BD348">
            <v>43525</v>
          </cell>
          <cell r="BE348" t="str">
            <v>a1Z1v000003ll3GEAQ</v>
          </cell>
          <cell r="BH348" t="b">
            <v>0</v>
          </cell>
          <cell r="BJ348">
            <v>0</v>
          </cell>
          <cell r="BM348" t="str">
            <v>Country Visit</v>
          </cell>
          <cell r="BO348">
            <v>1</v>
          </cell>
          <cell r="BP348" t="str">
            <v>0051v000005kYliAAE</v>
          </cell>
          <cell r="BQ348" t="str">
            <v>DFID - Myanmar</v>
          </cell>
          <cell r="BR348" t="str">
            <v>0011v000020m1FXAAY</v>
          </cell>
          <cell r="BS348" t="str">
            <v>Country Programme</v>
          </cell>
          <cell r="BT348" t="str">
            <v>DFID - Myanmar</v>
          </cell>
          <cell r="BU348" t="str">
            <v>Department for International Development</v>
          </cell>
          <cell r="BV348" t="str">
            <v>VXX</v>
          </cell>
        </row>
        <row r="349">
          <cell r="A349" t="str">
            <v>MMR-19027</v>
          </cell>
          <cell r="B349" t="str">
            <v>0051v000005kYliAAE</v>
          </cell>
          <cell r="C349" t="b">
            <v>0</v>
          </cell>
          <cell r="D349" t="str">
            <v>Review of Myanmar Policies Related to Agricultural Value Chain Finance</v>
          </cell>
          <cell r="E349">
            <v>43567.688067129631</v>
          </cell>
          <cell r="F349" t="str">
            <v>0051v000005kYliAAE</v>
          </cell>
          <cell r="G349">
            <v>43609.998483796298</v>
          </cell>
          <cell r="H349" t="str">
            <v>0050Y000002G2VOQA0</v>
          </cell>
          <cell r="I349">
            <v>43609.998483796298</v>
          </cell>
          <cell r="K349">
            <v>43600.629131944443</v>
          </cell>
          <cell r="L349">
            <v>43600.629131944443</v>
          </cell>
          <cell r="M349" t="str">
            <v>Research Project</v>
          </cell>
          <cell r="N349" t="str">
            <v>-VMMR</v>
          </cell>
          <cell r="O349" t="str">
            <v>-19027</v>
          </cell>
          <cell r="S349" t="b">
            <v>0</v>
          </cell>
          <cell r="T349" t="str">
            <v>0031v0000202LypAAE</v>
          </cell>
          <cell r="U349" t="str">
            <v>0031v0000202M1hAAE</v>
          </cell>
          <cell r="V349" t="str">
            <v>0031v0000202M1lAAE</v>
          </cell>
          <cell r="X349" t="b">
            <v>0</v>
          </cell>
          <cell r="Y349" t="str">
            <v>0031v0000202LUzAAM</v>
          </cell>
          <cell r="Z349" t="str">
            <v>economists_myanmar@theigc.org</v>
          </cell>
          <cell r="AA349">
            <v>3525.49</v>
          </cell>
          <cell r="AB349">
            <v>43708</v>
          </cell>
          <cell r="AE349" t="str">
            <v>Review of Myanmar Policies Related to Agricultural Value Chain Finance</v>
          </cell>
          <cell r="AF349" t="str">
            <v>SPF</v>
          </cell>
          <cell r="AG349" t="str">
            <v>a1R1v00000AduMSEAZ</v>
          </cell>
          <cell r="AH349" t="str">
            <v>0031v000023x2lEAAQ</v>
          </cell>
          <cell r="AK349" t="str">
            <v>0031v0000202LjtAAE</v>
          </cell>
          <cell r="AL349" t="b">
            <v>0</v>
          </cell>
          <cell r="AS349" t="str">
            <v>Phase II</v>
          </cell>
          <cell r="AU349" t="str">
            <v>Firm Capabilities</v>
          </cell>
          <cell r="AV349" t="str">
            <v>Country Programme</v>
          </cell>
          <cell r="AW349" t="str">
            <v>Contracting</v>
          </cell>
          <cell r="AZ349">
            <v>43567</v>
          </cell>
          <cell r="BA349" t="str">
            <v>a1P1v000003d3InEAI</v>
          </cell>
          <cell r="BB349">
            <v>4</v>
          </cell>
          <cell r="BC349" t="str">
            <v>a1V1v000003Vq61EAC</v>
          </cell>
          <cell r="BD349">
            <v>43578</v>
          </cell>
          <cell r="BE349" t="str">
            <v>a1Z1v000004GRiYEAW</v>
          </cell>
          <cell r="BH349" t="b">
            <v>0</v>
          </cell>
          <cell r="BJ349">
            <v>0</v>
          </cell>
          <cell r="BM349" t="str">
            <v>Small Projects Facility</v>
          </cell>
          <cell r="BO349">
            <v>1</v>
          </cell>
          <cell r="BP349" t="str">
            <v>0051v000005kYliAAE</v>
          </cell>
          <cell r="BQ349" t="str">
            <v>DFID - Myanmar</v>
          </cell>
          <cell r="BR349" t="str">
            <v>0011v000020m1FXAAY</v>
          </cell>
          <cell r="BS349" t="str">
            <v>Country Programme</v>
          </cell>
          <cell r="BT349" t="str">
            <v>DFID - Myanmar</v>
          </cell>
          <cell r="BU349" t="str">
            <v>Department for International Development</v>
          </cell>
          <cell r="BV349" t="str">
            <v>VXX</v>
          </cell>
        </row>
        <row r="350">
          <cell r="A350" t="str">
            <v>MOZ-19016</v>
          </cell>
          <cell r="B350" t="str">
            <v>0051v0000054bXkAAI</v>
          </cell>
          <cell r="C350" t="b">
            <v>0</v>
          </cell>
          <cell r="D350" t="str">
            <v>Formalizing Small-Scale Mining in Rural Mozambique</v>
          </cell>
          <cell r="E350">
            <v>43544.643611111111</v>
          </cell>
          <cell r="F350" t="str">
            <v>0051v0000054bXkAAI</v>
          </cell>
          <cell r="G350">
            <v>43609.998483796298</v>
          </cell>
          <cell r="H350" t="str">
            <v>0050Y000002G2VOQA0</v>
          </cell>
          <cell r="I350">
            <v>43609.998483796298</v>
          </cell>
          <cell r="K350">
            <v>43557.568831018521</v>
          </cell>
          <cell r="L350">
            <v>43557.568831018521</v>
          </cell>
          <cell r="M350" t="str">
            <v>Research Project</v>
          </cell>
          <cell r="N350" t="str">
            <v>-VMOZ</v>
          </cell>
          <cell r="O350" t="str">
            <v>-19016</v>
          </cell>
          <cell r="S350" t="b">
            <v>0</v>
          </cell>
          <cell r="T350" t="str">
            <v>0031v0000202LJZAA2</v>
          </cell>
          <cell r="U350" t="str">
            <v>0031v0000202M1jAAE</v>
          </cell>
          <cell r="V350" t="str">
            <v>0031v0000202LiSAAU</v>
          </cell>
          <cell r="X350" t="b">
            <v>0</v>
          </cell>
          <cell r="Y350" t="str">
            <v>0031v0000202LOtAAM</v>
          </cell>
          <cell r="Z350" t="str">
            <v>economists_mozambique@theigc.org</v>
          </cell>
          <cell r="AA350">
            <v>19981.5</v>
          </cell>
          <cell r="AB350">
            <v>43708</v>
          </cell>
          <cell r="AE350" t="str">
            <v>Formalizing Small-Scale Mining in Rural Mozambique: Issues, Challenges and Ways Forward</v>
          </cell>
          <cell r="AF350" t="str">
            <v>SPF</v>
          </cell>
          <cell r="AG350" t="str">
            <v>a1R1v00000AduMREAZ</v>
          </cell>
          <cell r="AK350" t="str">
            <v>0031v0000202LTAAA2</v>
          </cell>
          <cell r="AL350" t="b">
            <v>0</v>
          </cell>
          <cell r="AS350" t="str">
            <v>Phase II</v>
          </cell>
          <cell r="AU350" t="str">
            <v>Firm Capabilities</v>
          </cell>
          <cell r="AV350" t="str">
            <v>Country Programme</v>
          </cell>
          <cell r="AW350" t="str">
            <v>Contracting</v>
          </cell>
          <cell r="AZ350">
            <v>43550</v>
          </cell>
          <cell r="BA350" t="str">
            <v>a1P1v000003d3ImEAI</v>
          </cell>
          <cell r="BB350">
            <v>5</v>
          </cell>
          <cell r="BC350" t="str">
            <v>a1V1v0000036SoVEAU</v>
          </cell>
          <cell r="BD350">
            <v>43546</v>
          </cell>
          <cell r="BE350" t="str">
            <v>a1Z1v000003lkIsEAI</v>
          </cell>
          <cell r="BH350" t="b">
            <v>0</v>
          </cell>
          <cell r="BJ350">
            <v>0</v>
          </cell>
          <cell r="BM350" t="str">
            <v>Small Projects Facility</v>
          </cell>
          <cell r="BO350">
            <v>1</v>
          </cell>
          <cell r="BP350" t="str">
            <v>0051v0000054bXkAAI</v>
          </cell>
          <cell r="BQ350" t="str">
            <v>DFID - Mozambique</v>
          </cell>
          <cell r="BR350" t="str">
            <v>0011v000020m1FXAAY</v>
          </cell>
          <cell r="BS350" t="str">
            <v>Country Programme</v>
          </cell>
          <cell r="BT350" t="str">
            <v>DFID - Mozambique</v>
          </cell>
          <cell r="BU350" t="str">
            <v>Department for International Development</v>
          </cell>
          <cell r="BV350" t="str">
            <v>VXX</v>
          </cell>
        </row>
        <row r="351">
          <cell r="A351" t="str">
            <v>PAK-19017</v>
          </cell>
          <cell r="B351" t="str">
            <v>0051v000005kYmMAAU</v>
          </cell>
          <cell r="C351" t="b">
            <v>0</v>
          </cell>
          <cell r="D351" t="str">
            <v>Supporting Pakistan’s power sector reforms</v>
          </cell>
          <cell r="E351">
            <v>43550.53533564815</v>
          </cell>
          <cell r="F351" t="str">
            <v>0051v000005kYmMAAU</v>
          </cell>
          <cell r="G351">
            <v>43609.998483796298</v>
          </cell>
          <cell r="H351" t="str">
            <v>0050Y000002G2VOQA0</v>
          </cell>
          <cell r="I351">
            <v>43609.998483796298</v>
          </cell>
          <cell r="K351">
            <v>43556.639074074075</v>
          </cell>
          <cell r="L351">
            <v>43556.639074074075</v>
          </cell>
          <cell r="M351" t="str">
            <v>Research Project</v>
          </cell>
          <cell r="N351" t="str">
            <v>-VPAK</v>
          </cell>
          <cell r="O351" t="str">
            <v>-19017</v>
          </cell>
          <cell r="S351" t="b">
            <v>0</v>
          </cell>
          <cell r="T351" t="str">
            <v>0031v0000202LogAAE</v>
          </cell>
          <cell r="U351" t="str">
            <v>0031v0000202M1eAAE</v>
          </cell>
          <cell r="V351" t="str">
            <v>0031v0000202M1nAAE</v>
          </cell>
          <cell r="X351" t="b">
            <v>0</v>
          </cell>
          <cell r="Y351" t="str">
            <v>0031v0000202LV5AAM</v>
          </cell>
          <cell r="Z351" t="str">
            <v>economists_pakistan@theigc.org</v>
          </cell>
          <cell r="AA351">
            <v>27688</v>
          </cell>
          <cell r="AB351">
            <v>43708</v>
          </cell>
          <cell r="AD351" t="str">
            <v>Supporting Pakistan’s power sector reforms</v>
          </cell>
          <cell r="AE351" t="str">
            <v>Supporting Pakistan’s power sector reforms</v>
          </cell>
          <cell r="AF351" t="str">
            <v>Off-Cycle</v>
          </cell>
          <cell r="AG351" t="str">
            <v>a1R1v00000AduMTEAZ</v>
          </cell>
          <cell r="AK351" t="str">
            <v>0031v0000202M3fAAE</v>
          </cell>
          <cell r="AL351" t="b">
            <v>0</v>
          </cell>
          <cell r="AS351" t="str">
            <v>Phase II</v>
          </cell>
          <cell r="AT351" t="str">
            <v>Energy Access and Quality</v>
          </cell>
          <cell r="AU351" t="str">
            <v>Energy</v>
          </cell>
          <cell r="AV351" t="str">
            <v>Country Programme</v>
          </cell>
          <cell r="AW351" t="str">
            <v>Contracting</v>
          </cell>
          <cell r="AX351" t="str">
            <v>&lt;p&gt;&lt;span style="font-family: Arial, sans-serif;"&gt;Pakistan’s power sector is in deep need of reform. The sector suffers from chronic shortages not because of a lack of supply but due to the financial woes of the public distribution companies operating throughout Pakistan. Of the electricity sold for use across the country, only 71% is recovered through bills. The total ‘circular debt’ of the electricity sector amounts to nearly 2% of GDP, with projected losses only expected to increase in the future unless the course is changed. Such large losses risk collapsing the sector if left unaddressed. The weak fiscal state of the power sector is having direct consequences on Pakistan’s fiscal deficit – they are under close watch by the IMF – and on the country’s ability to access international finance on good terms. &lt;/span&gt;&lt;/p&gt;&lt;p&gt;&lt;br&gt;&lt;/p&gt;&lt;p&gt;&lt;span style="font-family: Arial, sans-serif;"&gt;Pakistan has recently formed a Task Force on Energy Reforms, initiated by Prime Minister Imran Khan and overseen by his influential advisor, Jahangir Tareen, to work closely with the Ministry of Energy on implementing policies which guarantee the availability, affordability, and sustainability of the sector. This is the first serious step taken to work towards addressing these challenges in the power sector. &lt;/span&gt;&lt;/p&gt;&lt;p&gt;&lt;br&gt;&lt;/p&gt;&lt;p&gt;&lt;span style="font-family: Arial, sans-serif;"&gt;In February 2019 the researchers interacted closely with the Task Force (Head, Nadeem Baber; Overseer, Jahangir Tareen), the Ministry of Energy (Minister Omar Khan), and the Ministry of Finance (Minister Asad Umar). From these meetings, we were directly requested to provide direct support on data analysis to create an analytical foundation to base their planned reforms on. While the direction of reforms is defined (technology &amp;amp; enforcement to reduce losses; market reforms to the sector), they currently lack analytical backing. This has given us a very high-level backing, both among top advisors (Task Force) and the bureaucracy (Ministry of Energy, Ministry of Finance). &lt;/span&gt;&lt;/p&gt;&lt;p&gt;&lt;br&gt;&lt;/p&gt;&lt;p&gt;&lt;span style="font-family: Arial, sans-serif;"&gt;The government sits on rich administrative data. Detailed feeder-level data across all 9,000+ feeders in Pakistan gives us an accurate depiction of local level supply while disaggregated individual billing data – dating, remarkably, back to 1947 after a 2.5 year digitization drive by the ministry – creates a refined picture of consumption. Despite this, current analysis of this data by the government &amp;amp; task force has only scratched the surface, focusing mostly on descriptive statistics. &lt;/span&gt;&lt;/p&gt;&lt;p&gt;&lt;br&gt;&lt;/p&gt;&lt;p&gt;&lt;span style="font-family: Arial, sans-serif;"&gt;The immediate next step, building on our conversations with the government, is to embed a team of 2-3 economists with strong data and policy analysis skills within the Ministry of Energy and the Task Force. This suggestion has been warmly received by the government. The core tasks of these embedded economists will be to: &lt;/span&gt;&lt;/p&gt;&lt;p&gt;&lt;span style="font-family: Arial, sans-serif;"&gt;-&lt;/span&gt;&lt;span style="font-size: 7pt;"&gt;      &lt;/span&gt;&lt;span style="font-family: Arial, sans-serif;"&gt;Assemble, clean, and analyse administrative data on the power sector and on other socioeconomic indicators&lt;/span&gt;&lt;/p&gt;&lt;p&gt;&lt;span style="font-family: Arial, sans-serif;"&gt;-&lt;/span&gt;&lt;span style="font-size: 7pt;"&gt;      &lt;/span&gt;&lt;span style="font-family: Arial, sans-serif;"&gt;Prepare of graphs, summary statistics, and other analyses needed for internal government reporting&lt;/span&gt;&lt;/p&gt;&lt;p&gt;&lt;span style="font-family: Arial, sans-serif;"&gt;-&lt;/span&gt;&lt;span style="font-size: 7pt;"&gt;      &lt;/span&gt;&lt;span style="font-family: Arial, sans-serif;"&gt;Provide rapid analysis on urgent policies priorities or issues&lt;/span&gt;&lt;/p&gt;&lt;p&gt;&lt;span style="font-family: Arial, sans-serif;"&gt;-&lt;/span&gt;&lt;span style="font-size: 7pt;"&gt;      &lt;/span&gt;&lt;span style="font-family: Arial, sans-serif;"&gt;Assist in evaluating potential policies or scenarios for the sector that are being considered&lt;/span&gt;&lt;/p&gt;&lt;p&gt;&lt;span style="font-family: Arial, sans-serif;"&gt;-&lt;/span&gt;&lt;span style="font-size: 7pt;"&gt;      &lt;/span&gt;&lt;span style="font-family: Arial, sans-serif;"&gt;Act as the day-to-day interface between the researchers, IGC and the ministry&lt;/span&gt;&lt;/p&gt;&lt;p&gt;&lt;span style="font-family: Arial, sans-serif;"&gt;-&lt;/span&gt;&lt;span style="font-size: 7pt;"&gt;      &lt;/span&gt;&lt;span style="font-family: Arial, sans-serif;"&gt;Provide technical trainings (e.g. GIS, Stata/R/equivalent) where needed&lt;/span&gt;&lt;/p&gt;&lt;p&gt;&lt;br&gt;&lt;/p&gt;&lt;p&gt;&lt;span style="font-family: Arial, sans-serif;"&gt;The embedded team will report directly to the government as well as have close guidance from the PIs in all aspects of their work. Ideally, they will be setup in a way that lets them offer invaluable day-to-day policy analysis and capacity for the task force &amp;amp; government while enabling us to make progress in designing our research agenda for the sector in Pakistan. Many existing policies, such as Pakistan’s revenue-linked supply scheme, have been inadequately evaluated in terms of impact (increased revenue) and compliance (adherence to supply schedule). &lt;/span&gt;&lt;/p&gt;&lt;p&gt;&lt;br&gt;&lt;/p&gt;&lt;p&gt;&lt;span style="font-family: Arial, sans-serif;"&gt;From our conversations, several areas immediately jump out as potential future research areas on reducing distribution losses. However, they all have a common core: interventions targeted at reducing losses in the power sector and, more fundamentally, fostering the social norm that electricity is a private good which must be paid for. For now, we list three:&lt;/span&gt;&lt;/p&gt;&lt;p&gt;&lt;span style="font-family: Arial, sans-serif;"&gt;-&lt;/span&gt;&lt;span style="font-size: 7pt;"&gt;      &lt;/span&gt;&lt;b style="font-family: Arial, sans-serif;"&gt;Technology: &lt;/b&gt;&lt;span style="font-family: Arial, sans-serif;"&gt;massive investments into smart metering and anti-theft technologies (~$5bn over the next few years) could allow us to see how far technology alone can go in reducing losses and to set up interactions with other interventions, such as demand-side measures (e.g. customized consumption schedules per household to reduce consumption in peak times)&lt;/span&gt;&lt;/p&gt;&lt;p&gt;&lt;span style="font-family: Arial, sans-serif;"&gt;-&lt;/span&gt;&lt;span style="font-size: 7pt;"&gt;      &lt;/span&gt;&lt;b style="font-family: Arial, sans-serif;"&gt;Enforcement:&lt;/b&gt;&lt;span style="font-family: Arial, sans-serif;"&gt; patrolling ‘anti-theft squads’ comprised of utility officials, lawyers, and local law enforcement officials are going around subsets of areas to file cases of illegal connections; we can evaluate their current efficacy and help design improvements or ways to scale them&lt;/span&gt;&lt;/p&gt;&lt;p&gt;&lt;span style="font-family: Arial, sans-serif;"&gt;-&lt;/span&gt;&lt;span style="font-size: 7pt;"&gt;      &lt;/span&gt;&lt;b style="font-family: Arial, sans-serif;"&gt;Accountability: &lt;/b&gt;&lt;span style="font-family: Arial, sans-serif;"&gt;local politicians are trying to be held accountable to improvements (or lack thereof) in losses for their area through internal party pressure; while at its early stages, this presents an area for designing broader communication interventions aimed at utilising within party and public pressure to improve civil servant performance&lt;/span&gt;&lt;/p&gt;&lt;p&gt;&lt;br&gt;&lt;/p&gt;&lt;p&gt;&lt;span style="font-family: Arial, sans-serif;"&gt;As our conversations with the government evolve and as we analyse the administrative data, the set of potential research interventions will naturally alter. Given that we will have a unique inside position on reforms as they are designed and implemented, this will enable us to set ourselves up to rigorous evaluate policies (either directly via randomization or indirectly through careful identification) and hence contribute to the research frontier. &lt;/span&gt;&lt;/p&gt;</v>
          </cell>
          <cell r="AY351" t="str">
            <v>&lt;p&gt;&lt;span style="font-family: Arial, sans-serif;"&gt;Pakistan’s power sector is in deep need of reform. The sector suffers from chronic shortages not because of a lack of supply but due to the financial woes of the public distribution companies operating throughout Pakistan. Of the electricity sold for use across the country, only 71% is recovered through bills. The total ‘circular debt’ of the electricity sector amounts to nearly 2% of GDP, with projected losses only expected to increase in the future unless the course is changed. Such large losses risk collapsing the sector if left unaddressed. The weak fiscal state of the power sector is having direct consequences on Pakistan’s fiscal deficit – they are under close watch by the IMF – and on the country’s ability to access international finance on good terms. &lt;/span&gt;&lt;/p&gt;&lt;p&gt;&lt;br&gt;&lt;/p&gt;&lt;p&gt;&lt;span style="font-family: Arial, sans-serif;"&gt;Pakistan has recently formed a Task Force on Energy Reforms, initiated by Prime Minister Imran Khan and overseen by his influential advisor, Jahangir Tareen, to work closely with the Ministry of Energy on implementing policies which guarantee the availability, affordability, and sustainability of the sector. This is the first serious step taken to work towards addressing these challenges in the power sector. &lt;/span&gt;&lt;/p&gt;&lt;p&gt;&lt;br&gt;&lt;/p&gt;&lt;p&gt;&lt;span style="font-family: Arial, sans-serif;"&gt;In February 2019 the researchers interacted closely with the Task Force (Head, Nadeem Baber; Overseer, Jahangir Tareen), the Ministry of Energy (Minister Omar Khan), and the Ministry of Finance (Minister Asad Umar). From these meetings, we were directly requested to provide direct support on data analysis to create an analytical foundation to base their planned reforms on. While the direction of reforms is defined (technology &amp;amp; enforcement to reduce losses; market reforms to the sector), they currently lack analytical backing. This has given us a very high-level backing, both among top advisors (Task Force) and the bureaucracy (Ministry of Energy, Ministry of Finance). &lt;/span&gt;&lt;/p&gt;&lt;p&gt;&lt;br&gt;&lt;/p&gt;&lt;p&gt;&lt;span style="font-family: Arial, sans-serif;"&gt;The government sits on rich administrative data. Detailed feeder-level data across all 9,000+ feeders in Pakistan gives us an accurate depiction of local level supply while disaggregated individual billing data – dating, remarkably, back to 1947 after a 2.5 year digitization drive by the ministry – creates a refined picture of consumption. Despite this, current analysis of this data by the government &amp;amp; task force has only scratched the surface, focusing mostly on descriptive statistics. &lt;/span&gt;&lt;/p&gt;&lt;p&gt;&lt;br&gt;&lt;/p&gt;&lt;p&gt;&lt;span style="font-family: Arial, sans-serif;"&gt;The immediate next step, building on our conversations with the government, is to embed a team of 2-3 economists with strong data and policy analysis skills within the Ministry of Energy and the Task Force. This suggestion has been warmly received by the government. The core tasks of these embedded economists will be to: &lt;/span&gt;&lt;/p&gt;&lt;p&gt;&lt;span style="font-family: Arial, sans-serif;"&gt;-&lt;/span&gt;&lt;span style="font-size: 7pt;"&gt;      &lt;/span&gt;&lt;span style="font-family: Arial, sans-serif;"&gt;Assemble, clean, and analyse administrative data on the power sector and on other socioeconomic indicators&lt;/span&gt;&lt;/p&gt;&lt;p&gt;&lt;span style="font-family: Arial, sans-serif;"&gt;-&lt;/span&gt;&lt;span style="font-size: 7pt;"&gt;      &lt;/span&gt;&lt;span style="font-family: Arial, sans-serif;"&gt;Prepare of graphs, summary statistics, and other analyses needed for internal government reporting&lt;/span&gt;&lt;/p&gt;&lt;p&gt;&lt;span style="font-family: Arial, sans-serif;"&gt;-&lt;/span&gt;&lt;span style="font-size: 7pt;"&gt;      &lt;/span&gt;&lt;span style="font-family: Arial, sans-serif;"&gt;Provide rapid analysis on urgent policies priorities or issues&lt;/span&gt;&lt;/p&gt;&lt;p&gt;&lt;span style="font-family: Arial, sans-serif;"&gt;-&lt;/span&gt;&lt;span style="font-size: 7pt;"&gt;      &lt;/span&gt;&lt;span style="font-family: Arial, sans-serif;"&gt;Assist in evaluating potential policies or scenarios for the sector that are being considered&lt;/span&gt;&lt;/p&gt;&lt;p&gt;&lt;span style="font-family: Arial, sans-serif;"&gt;-&lt;/span&gt;&lt;span style="font-size: 7pt;"&gt;      &lt;/span&gt;&lt;span style="font-family: Arial, sans-serif;"&gt;Act as the day-to-day interface between the researchers, IGC and the ministry&lt;/span&gt;&lt;/p&gt;&lt;p&gt;&lt;span style="font-family: Arial, sans-serif;"&gt;-&lt;/span&gt;&lt;span style="font-size: 7pt;"&gt;      &lt;/span&gt;&lt;span style="font-family: Arial, sans-serif;"&gt;Provide technical trainings (e.g. GIS, Stata/R/equivalent) where needed&lt;/span&gt;&lt;/p&gt;&lt;p&gt;&lt;br&gt;&lt;/p&gt;&lt;p&gt;&lt;span style="font-family: Arial, sans-serif;"&gt;The embedded team will report directly to the government as well as have close guidance from the PIs in all aspects of their work. Ideally, they will be setup in a way that lets them offer invaluable day-to-day policy analysis and capacity for the task force &amp;amp; government while enabling us to make progress in designing our research agenda for the sector in Pakistan. Many existing policies, such as Pakistan’s revenue-linked supply scheme, have been inadequately evaluated in terms of impact (increased revenue) and compliance (adherence to supply schedule). &lt;/span&gt;&lt;/p&gt;&lt;p&gt;&lt;br&gt;&lt;/p&gt;&lt;p&gt;&lt;span style="font-family: Arial, sans-serif;"&gt;From our conversations, several areas immediately jump out as potential future research areas on reducing distribution losses. However, they all have a common core: interventions targeted at reducing losses in the power sector and, more fundamentally, fostering the social norm that electricity is a private good which must be paid for. For now, we list three:&lt;/span&gt;&lt;/p&gt;&lt;p&gt;&lt;span style="font-family: Arial, sans-serif;"&gt;-&lt;/span&gt;&lt;span style="font-size: 7pt;"&gt;      &lt;/span&gt;&lt;b style="font-family: Arial, sans-serif;"&gt;Technology: &lt;/b&gt;&lt;span style="font-family: Arial, sans-serif;"&gt;massive investments into smart metering and anti-theft technologies (~$5bn over the next few years) could allow us to see how far technology alone can go in reducing losses and to set up interactions with other interventions, such as demand-side measures (e.g. customized consumption schedules per household to reduce consumption in peak times)&lt;/span&gt;&lt;/p&gt;&lt;p&gt;&lt;span style="font-family: Arial, sans-serif;"&gt;-&lt;/span&gt;&lt;span style="font-size: 7pt;"&gt;      &lt;/span&gt;&lt;b style="font-family: Arial, sans-serif;"&gt;Enforcement:&lt;/b&gt;&lt;span style="font-family: Arial, sans-serif;"&gt; patrolling ‘anti-theft squads’ comprised of utility officials, lawyers, and local law enforcement officials are going around subsets of areas to file cases of illegal connections; we can evaluate their current efficacy and help design improvements or ways to scale them&lt;/span&gt;&lt;/p&gt;&lt;p&gt;&lt;span style="font-family: Arial, sans-serif;"&gt;-&lt;/span&gt;&lt;span style="font-size: 7pt;"&gt;      &lt;/span&gt;&lt;b style="font-family: Arial, sans-serif;"&gt;Accountability: &lt;/b&gt;&lt;span style="font-family: Arial, sans-serif;"&gt;local politicians are trying to be held accountable to improvements (or lack thereof) in losses for their area through internal party pressure; while at its early stages, this presents an area for designing broader communication interventions aimed at utilising within party and public pressure to improve civil servant performance&lt;/span&gt;&lt;/p&gt;&lt;p&gt;&lt;br&gt;&lt;/p&gt;&lt;p&gt;&lt;span style="font-family: Arial, sans-serif;"&gt;As our conversations with the government evolve and as we analyse the administrative data, the set of potential research interventions will naturally alter. Given that we will have a unique inside position on reforms as they are designed and implemented, this will enable us to set ourselves up to rigorous evaluate policies (either directly via randomization or indirectly through careful identification) and hence contribute to the research frontier. &lt;/span&gt;&lt;/p&gt;</v>
          </cell>
          <cell r="AZ351">
            <v>43532</v>
          </cell>
          <cell r="BA351" t="str">
            <v>a1P1v000003d3J5EAI</v>
          </cell>
          <cell r="BB351">
            <v>5</v>
          </cell>
          <cell r="BC351" t="str">
            <v>a1V1v0000036TZwEAM</v>
          </cell>
          <cell r="BD351">
            <v>43542</v>
          </cell>
          <cell r="BE351" t="str">
            <v>a1Z1v000003lkfEEAQ</v>
          </cell>
          <cell r="BH351" t="b">
            <v>0</v>
          </cell>
          <cell r="BJ351">
            <v>0</v>
          </cell>
          <cell r="BM351" t="str">
            <v>Country Project Proposal</v>
          </cell>
          <cell r="BO351">
            <v>1</v>
          </cell>
          <cell r="BP351" t="str">
            <v>0050Y000003XZK4QAO</v>
          </cell>
          <cell r="BQ351" t="str">
            <v>DFID - Pakistan</v>
          </cell>
          <cell r="BR351" t="str">
            <v>0011v000020m1FXAAY</v>
          </cell>
          <cell r="BS351" t="str">
            <v>Country Programme</v>
          </cell>
          <cell r="BT351" t="str">
            <v>DFID - Pakistan</v>
          </cell>
          <cell r="BU351" t="str">
            <v>Department for International Development</v>
          </cell>
          <cell r="BV351" t="str">
            <v>VXX</v>
          </cell>
        </row>
        <row r="352">
          <cell r="A352" t="str">
            <v>PAK-19039</v>
          </cell>
          <cell r="B352" t="str">
            <v>0051v000005kYnUAAU</v>
          </cell>
          <cell r="C352" t="b">
            <v>0</v>
          </cell>
          <cell r="D352" t="str">
            <v>Addressing Pakistan's Chronic Fiscal Deficit</v>
          </cell>
          <cell r="E352">
            <v>43607.651817129627</v>
          </cell>
          <cell r="F352" t="str">
            <v>0051v000005kYnUAAU</v>
          </cell>
          <cell r="G352">
            <v>43616.377199074072</v>
          </cell>
          <cell r="H352" t="str">
            <v>0050Y000002G2LXQA0</v>
          </cell>
          <cell r="I352">
            <v>43616.377199074072</v>
          </cell>
          <cell r="M352" t="str">
            <v>Research Project</v>
          </cell>
          <cell r="N352" t="str">
            <v>-VPAK</v>
          </cell>
          <cell r="O352" t="str">
            <v>-19039</v>
          </cell>
          <cell r="S352" t="b">
            <v>0</v>
          </cell>
          <cell r="T352" t="str">
            <v>0031v0000202LUqAAM</v>
          </cell>
          <cell r="U352" t="str">
            <v>0031v0000202M1eAAE</v>
          </cell>
          <cell r="V352" t="str">
            <v>0031v0000202M1nAAE</v>
          </cell>
          <cell r="X352" t="b">
            <v>0</v>
          </cell>
          <cell r="Y352" t="str">
            <v>0031v0000202M1fAAE</v>
          </cell>
          <cell r="Z352" t="str">
            <v>economists_pakistan@theigc.org</v>
          </cell>
          <cell r="AB352">
            <v>43708</v>
          </cell>
          <cell r="AG352" t="str">
            <v>a1R1v00000AduMTEAZ</v>
          </cell>
          <cell r="AK352" t="str">
            <v>0031v0000202LLKAA2</v>
          </cell>
          <cell r="AL352" t="b">
            <v>0</v>
          </cell>
          <cell r="AU352" t="str">
            <v>State Effectiveness</v>
          </cell>
          <cell r="AV352" t="str">
            <v>Country Programme</v>
          </cell>
          <cell r="AW352" t="str">
            <v>Planned</v>
          </cell>
          <cell r="AZ352">
            <v>43607</v>
          </cell>
          <cell r="BA352" t="str">
            <v>a1P1v000003d3J5EAI</v>
          </cell>
          <cell r="BB352">
            <v>4</v>
          </cell>
          <cell r="BC352" t="str">
            <v>a1V1v000003W2iOEAS</v>
          </cell>
          <cell r="BD352">
            <v>43586</v>
          </cell>
          <cell r="BE352" t="str">
            <v>a1Z1v000004GYJIEA4</v>
          </cell>
          <cell r="BH352" t="b">
            <v>0</v>
          </cell>
          <cell r="BJ352">
            <v>0</v>
          </cell>
          <cell r="BO352">
            <v>1</v>
          </cell>
          <cell r="BP352" t="str">
            <v>0050Y000003XZK4QAO</v>
          </cell>
          <cell r="BQ352" t="str">
            <v>DFID - Pakistan</v>
          </cell>
          <cell r="BR352" t="str">
            <v>0011v000020m1FXAAY</v>
          </cell>
          <cell r="BS352" t="str">
            <v>Country Programme</v>
          </cell>
          <cell r="BT352" t="str">
            <v>DFID - Pakistan</v>
          </cell>
          <cell r="BU352" t="str">
            <v>Department for International Development</v>
          </cell>
          <cell r="BV352" t="str">
            <v>VXX</v>
          </cell>
        </row>
        <row r="353">
          <cell r="A353" t="str">
            <v>RWA-19019</v>
          </cell>
          <cell r="B353" t="str">
            <v>0051v0000054bXkAAI</v>
          </cell>
          <cell r="C353" t="b">
            <v>0</v>
          </cell>
          <cell r="D353" t="str">
            <v>Optimising the construction permit process in Kigali, Rwanda</v>
          </cell>
          <cell r="E353">
            <v>43544.743784722225</v>
          </cell>
          <cell r="F353" t="str">
            <v>0051v0000054bXkAAI</v>
          </cell>
          <cell r="G353">
            <v>43609.998483796298</v>
          </cell>
          <cell r="H353" t="str">
            <v>0050Y000002G2VOQA0</v>
          </cell>
          <cell r="I353">
            <v>43609.998483796298</v>
          </cell>
          <cell r="M353" t="str">
            <v>Scoping Visit</v>
          </cell>
          <cell r="N353" t="str">
            <v>-VRWA</v>
          </cell>
          <cell r="O353" t="str">
            <v>-19019</v>
          </cell>
          <cell r="S353" t="b">
            <v>0</v>
          </cell>
          <cell r="T353" t="str">
            <v>0031v0000202LynAAE</v>
          </cell>
          <cell r="U353" t="str">
            <v>0031v0000202M1jAAE</v>
          </cell>
          <cell r="V353" t="str">
            <v>0031v0000202M1lAAE</v>
          </cell>
          <cell r="X353" t="b">
            <v>0</v>
          </cell>
          <cell r="Y353" t="str">
            <v>0031v0000202LizAAE</v>
          </cell>
          <cell r="Z353" t="str">
            <v>economists_rwanda@theigc.org</v>
          </cell>
          <cell r="AA353">
            <v>1200</v>
          </cell>
          <cell r="AB353">
            <v>43555</v>
          </cell>
          <cell r="AE353" t="str">
            <v>Optimising the construction permit process in Kigali, Rwanda</v>
          </cell>
          <cell r="AF353" t="str">
            <v>SPF</v>
          </cell>
          <cell r="AG353" t="str">
            <v>a1R1v00000AduMVEAZ</v>
          </cell>
          <cell r="AK353" t="str">
            <v>0031v000021lQafAAE</v>
          </cell>
          <cell r="AL353" t="b">
            <v>0</v>
          </cell>
          <cell r="AS353" t="str">
            <v>Phase II</v>
          </cell>
          <cell r="AU353" t="str">
            <v>Cities</v>
          </cell>
          <cell r="AV353" t="str">
            <v>Country Programme</v>
          </cell>
          <cell r="AW353" t="str">
            <v>Contracting</v>
          </cell>
          <cell r="AZ353">
            <v>43551</v>
          </cell>
          <cell r="BA353" t="str">
            <v>a1P1v000003d3JLEAY</v>
          </cell>
          <cell r="BB353">
            <v>0</v>
          </cell>
          <cell r="BC353" t="str">
            <v>a1V1v0000036SrYEAU</v>
          </cell>
          <cell r="BD353">
            <v>43551</v>
          </cell>
          <cell r="BE353" t="str">
            <v>a1Z1v000003lkK5EAI</v>
          </cell>
          <cell r="BH353" t="b">
            <v>0</v>
          </cell>
          <cell r="BJ353">
            <v>0</v>
          </cell>
          <cell r="BM353" t="str">
            <v>Small Projects Facility</v>
          </cell>
          <cell r="BO353">
            <v>1</v>
          </cell>
          <cell r="BP353" t="str">
            <v>0051v0000054bXkAAI</v>
          </cell>
          <cell r="BQ353" t="str">
            <v>DFID - Rwanda</v>
          </cell>
          <cell r="BR353" t="str">
            <v>0011v000020m1FXAAY</v>
          </cell>
          <cell r="BS353" t="str">
            <v>Country Programme</v>
          </cell>
          <cell r="BT353" t="str">
            <v>DFID - Rwanda</v>
          </cell>
          <cell r="BU353" t="str">
            <v>Department for International Development</v>
          </cell>
          <cell r="BV353" t="str">
            <v>VXX</v>
          </cell>
        </row>
        <row r="354">
          <cell r="A354" t="str">
            <v>RWA-19032</v>
          </cell>
          <cell r="B354" t="str">
            <v>0051v0000054bXkAAI</v>
          </cell>
          <cell r="C354" t="b">
            <v>0</v>
          </cell>
          <cell r="D354" t="str">
            <v>Supply chains, international trade and gaps in tax compliance</v>
          </cell>
          <cell r="E354">
            <v>43592.443240740744</v>
          </cell>
          <cell r="F354" t="str">
            <v>0051v0000054bXkAAI</v>
          </cell>
          <cell r="G354">
            <v>43609.998483796298</v>
          </cell>
          <cell r="H354" t="str">
            <v>0050Y000002G2VOQA0</v>
          </cell>
          <cell r="I354">
            <v>43609.998483796298</v>
          </cell>
          <cell r="M354" t="str">
            <v>Research Project</v>
          </cell>
          <cell r="N354" t="str">
            <v>-VRWA</v>
          </cell>
          <cell r="O354" t="str">
            <v>-19032</v>
          </cell>
          <cell r="S354" t="b">
            <v>0</v>
          </cell>
          <cell r="T354" t="str">
            <v>0031v0000202LyQAAU</v>
          </cell>
          <cell r="U354" t="str">
            <v>0031v0000202M1jAAE</v>
          </cell>
          <cell r="V354" t="str">
            <v>0031v0000202M1lAAE</v>
          </cell>
          <cell r="X354" t="b">
            <v>0</v>
          </cell>
          <cell r="Y354" t="str">
            <v>0031v0000202LizAAE</v>
          </cell>
          <cell r="Z354" t="str">
            <v>economists_rwanda@theigc.org</v>
          </cell>
          <cell r="AA354">
            <v>18792.310000000001</v>
          </cell>
          <cell r="AB354">
            <v>43708</v>
          </cell>
          <cell r="AE354" t="str">
            <v>Supply chains, international trade and gaps in tax compliance</v>
          </cell>
          <cell r="AF354" t="str">
            <v>SPF</v>
          </cell>
          <cell r="AG354" t="str">
            <v>a1R1v00000AduMVEAZ</v>
          </cell>
          <cell r="AK354" t="str">
            <v>0031v0000202LKeAAM</v>
          </cell>
          <cell r="AL354" t="b">
            <v>0</v>
          </cell>
          <cell r="AS354" t="str">
            <v>Phase II</v>
          </cell>
          <cell r="AU354" t="str">
            <v>State Effectiveness</v>
          </cell>
          <cell r="AV354" t="str">
            <v>Country Programme</v>
          </cell>
          <cell r="AW354" t="str">
            <v>Contracting</v>
          </cell>
          <cell r="AZ354">
            <v>43587</v>
          </cell>
          <cell r="BA354" t="str">
            <v>a1P1v000003d3JLEAY</v>
          </cell>
          <cell r="BB354">
            <v>4</v>
          </cell>
          <cell r="BC354" t="str">
            <v>a1V1v000003VzGkEAK</v>
          </cell>
          <cell r="BD354">
            <v>43587</v>
          </cell>
          <cell r="BE354" t="str">
            <v>a1Z1v000004GSSDEA4</v>
          </cell>
          <cell r="BH354" t="b">
            <v>0</v>
          </cell>
          <cell r="BJ354">
            <v>0</v>
          </cell>
          <cell r="BM354" t="str">
            <v>Small Projects Facility</v>
          </cell>
          <cell r="BO354">
            <v>1</v>
          </cell>
          <cell r="BP354" t="str">
            <v>0051v0000054bXkAAI</v>
          </cell>
          <cell r="BQ354" t="str">
            <v>DFID - Rwanda</v>
          </cell>
          <cell r="BR354" t="str">
            <v>0011v000020m1FXAAY</v>
          </cell>
          <cell r="BS354" t="str">
            <v>Country Programme</v>
          </cell>
          <cell r="BT354" t="str">
            <v>DFID - Rwanda</v>
          </cell>
          <cell r="BU354" t="str">
            <v>Department for International Development</v>
          </cell>
          <cell r="BV354" t="str">
            <v>VXX</v>
          </cell>
        </row>
        <row r="355">
          <cell r="A355" t="str">
            <v>RWA-19033</v>
          </cell>
          <cell r="B355" t="str">
            <v>0051v0000054bXkAAI</v>
          </cell>
          <cell r="C355" t="b">
            <v>0</v>
          </cell>
          <cell r="D355" t="str">
            <v>Rwanda Peer Review Facility</v>
          </cell>
          <cell r="E355">
            <v>43593.628321759257</v>
          </cell>
          <cell r="F355" t="str">
            <v>0051v0000054bXkAAI</v>
          </cell>
          <cell r="G355">
            <v>43609.998483796298</v>
          </cell>
          <cell r="H355" t="str">
            <v>0050Y000002G2VOQA0</v>
          </cell>
          <cell r="I355">
            <v>43609.998483796298</v>
          </cell>
          <cell r="M355" t="str">
            <v>Research Project</v>
          </cell>
          <cell r="N355" t="str">
            <v>-VRWA</v>
          </cell>
          <cell r="O355" t="str">
            <v>-19033</v>
          </cell>
          <cell r="S355" t="b">
            <v>0</v>
          </cell>
          <cell r="T355" t="str">
            <v>0031v0000202LsFAAU</v>
          </cell>
          <cell r="U355" t="str">
            <v>0031v0000202M1jAAE</v>
          </cell>
          <cell r="V355" t="str">
            <v>0031v0000202M1lAAE</v>
          </cell>
          <cell r="X355" t="b">
            <v>0</v>
          </cell>
          <cell r="Y355" t="str">
            <v>0031v0000202LizAAE</v>
          </cell>
          <cell r="Z355" t="str">
            <v>economists_rwanda@theigc.org</v>
          </cell>
          <cell r="AA355">
            <v>10000</v>
          </cell>
          <cell r="AB355">
            <v>43708</v>
          </cell>
          <cell r="AE355" t="str">
            <v>Rwanda Peer Review Facility</v>
          </cell>
          <cell r="AF355" t="str">
            <v>SPF</v>
          </cell>
          <cell r="AG355" t="str">
            <v>a1R1v00000AduMVEAZ</v>
          </cell>
          <cell r="AL355" t="b">
            <v>0</v>
          </cell>
          <cell r="AS355" t="str">
            <v>Phase II</v>
          </cell>
          <cell r="AU355" t="str">
            <v>Firm Capabilities</v>
          </cell>
          <cell r="AV355" t="str">
            <v>Country Programme</v>
          </cell>
          <cell r="AW355" t="str">
            <v>Planned</v>
          </cell>
          <cell r="AZ355">
            <v>43593</v>
          </cell>
          <cell r="BA355" t="str">
            <v>a1P1v000003d3JLEAY</v>
          </cell>
          <cell r="BC355" t="str">
            <v>a1V1v000003VzV4EAK</v>
          </cell>
          <cell r="BE355" t="str">
            <v>a1Z1v000004GSWAEA4</v>
          </cell>
          <cell r="BH355" t="b">
            <v>0</v>
          </cell>
          <cell r="BM355" t="str">
            <v>Small Projects Facility</v>
          </cell>
          <cell r="BO355">
            <v>1</v>
          </cell>
          <cell r="BP355" t="str">
            <v>0051v0000054bXkAAI</v>
          </cell>
          <cell r="BQ355" t="str">
            <v>DFID - Rwanda</v>
          </cell>
          <cell r="BR355" t="str">
            <v>0011v000020m1FXAAY</v>
          </cell>
          <cell r="BS355" t="str">
            <v>Country Programme</v>
          </cell>
          <cell r="BT355" t="str">
            <v>DFID - Rwanda</v>
          </cell>
          <cell r="BU355" t="str">
            <v>Department for International Development</v>
          </cell>
          <cell r="BV355" t="str">
            <v>VXX</v>
          </cell>
        </row>
        <row r="356">
          <cell r="A356" t="str">
            <v>RWA-19037</v>
          </cell>
          <cell r="B356" t="str">
            <v>0051v0000054bXkAAI</v>
          </cell>
          <cell r="C356" t="b">
            <v>0</v>
          </cell>
          <cell r="D356" t="str">
            <v>BNR-IGC Research Forum</v>
          </cell>
          <cell r="E356">
            <v>43600.570439814815</v>
          </cell>
          <cell r="F356" t="str">
            <v>0051v0000054bXkAAI</v>
          </cell>
          <cell r="G356">
            <v>43609.998483796298</v>
          </cell>
          <cell r="H356" t="str">
            <v>0050Y000002G2VOQA0</v>
          </cell>
          <cell r="I356">
            <v>43609.998483796298</v>
          </cell>
          <cell r="M356" t="str">
            <v>Event</v>
          </cell>
          <cell r="N356" t="str">
            <v>-VRWA</v>
          </cell>
          <cell r="O356" t="str">
            <v>-19037</v>
          </cell>
          <cell r="S356" t="b">
            <v>0</v>
          </cell>
          <cell r="T356" t="str">
            <v>0031v0000202LyQAAU</v>
          </cell>
          <cell r="U356" t="str">
            <v>0031v0000202M1jAAE</v>
          </cell>
          <cell r="V356" t="str">
            <v>0031v0000202M1lAAE</v>
          </cell>
          <cell r="X356" t="b">
            <v>0</v>
          </cell>
          <cell r="Y356" t="str">
            <v>0031v0000202LizAAE</v>
          </cell>
          <cell r="Z356" t="str">
            <v>economists_rwanda@theigc.org</v>
          </cell>
          <cell r="AA356">
            <v>8460</v>
          </cell>
          <cell r="AB356">
            <v>43677</v>
          </cell>
          <cell r="AC356" t="str">
            <v>In-Country Event</v>
          </cell>
          <cell r="AE356" t="str">
            <v>BNR-IGC Research Forum</v>
          </cell>
          <cell r="AF356" t="str">
            <v>Event ToR</v>
          </cell>
          <cell r="AG356" t="str">
            <v>a1R1v00000AduMVEAZ</v>
          </cell>
          <cell r="AL356" t="b">
            <v>0</v>
          </cell>
          <cell r="AS356" t="str">
            <v>Phase II</v>
          </cell>
          <cell r="AU356" t="str">
            <v>Firm Capabilities</v>
          </cell>
          <cell r="AV356" t="str">
            <v>Country Programme</v>
          </cell>
          <cell r="AW356" t="str">
            <v>Ongoing</v>
          </cell>
          <cell r="AZ356">
            <v>43595</v>
          </cell>
          <cell r="BA356" t="str">
            <v>a1P1v000003d3JLEAY</v>
          </cell>
          <cell r="BB356">
            <v>2</v>
          </cell>
          <cell r="BC356" t="str">
            <v>a1V1v000003W0xkEAC</v>
          </cell>
          <cell r="BD356">
            <v>43621</v>
          </cell>
          <cell r="BH356" t="b">
            <v>0</v>
          </cell>
          <cell r="BJ356">
            <v>0</v>
          </cell>
          <cell r="BM356" t="str">
            <v>Event</v>
          </cell>
          <cell r="BO356">
            <v>1</v>
          </cell>
          <cell r="BP356" t="str">
            <v>0051v0000054bXkAAI</v>
          </cell>
          <cell r="BQ356" t="str">
            <v>DFID - Rwanda</v>
          </cell>
          <cell r="BR356" t="str">
            <v>0011v000020m1FXAAY</v>
          </cell>
          <cell r="BS356" t="str">
            <v>Country Programme</v>
          </cell>
          <cell r="BT356" t="str">
            <v>DFID - Rwanda</v>
          </cell>
          <cell r="BU356" t="str">
            <v>Department for International Development</v>
          </cell>
          <cell r="BV356" t="str">
            <v>VXX</v>
          </cell>
        </row>
        <row r="357">
          <cell r="A357" t="str">
            <v>RWA-19041</v>
          </cell>
          <cell r="B357" t="str">
            <v>0051v0000054bXkAAI</v>
          </cell>
          <cell r="C357" t="b">
            <v>0</v>
          </cell>
          <cell r="D357" t="str">
            <v>Scoping Visit and Policy Review for Rwanda Social Security Board</v>
          </cell>
          <cell r="E357">
            <v>43609.417719907404</v>
          </cell>
          <cell r="F357" t="str">
            <v>0051v0000054bXkAAI</v>
          </cell>
          <cell r="G357">
            <v>43614.551481481481</v>
          </cell>
          <cell r="H357" t="str">
            <v>0051v0000054bXkAAI</v>
          </cell>
          <cell r="I357">
            <v>43614.551481481481</v>
          </cell>
          <cell r="M357" t="str">
            <v>Scoping Visit</v>
          </cell>
          <cell r="N357" t="str">
            <v>-VRWA</v>
          </cell>
          <cell r="O357" t="str">
            <v>-19041</v>
          </cell>
          <cell r="S357" t="b">
            <v>0</v>
          </cell>
          <cell r="T357" t="str">
            <v>0031v0000202LyQAAU</v>
          </cell>
          <cell r="U357" t="str">
            <v>0031v0000202M1jAAE</v>
          </cell>
          <cell r="V357" t="str">
            <v>0031v0000202M1lAAE</v>
          </cell>
          <cell r="X357" t="b">
            <v>0</v>
          </cell>
          <cell r="Y357" t="str">
            <v>0031v0000202LizAAE</v>
          </cell>
          <cell r="Z357" t="str">
            <v>economists_rwanda@theigc.org</v>
          </cell>
          <cell r="AA357">
            <v>16413.95</v>
          </cell>
          <cell r="AB357">
            <v>43708</v>
          </cell>
          <cell r="AE357" t="str">
            <v>Scoping Visit and Policy Review for Rwanda Social Security Board</v>
          </cell>
          <cell r="AF357" t="str">
            <v>SPF</v>
          </cell>
          <cell r="AG357" t="str">
            <v>a1R1v00000AduMVEAZ</v>
          </cell>
          <cell r="AK357" t="str">
            <v>0031v000028CQP1AAO</v>
          </cell>
          <cell r="AL357" t="b">
            <v>0</v>
          </cell>
          <cell r="AS357" t="str">
            <v>Phase II</v>
          </cell>
          <cell r="AU357" t="str">
            <v>State Effectiveness</v>
          </cell>
          <cell r="AV357" t="str">
            <v>Country Programme</v>
          </cell>
          <cell r="AW357" t="str">
            <v>Planned</v>
          </cell>
          <cell r="AZ357">
            <v>43608</v>
          </cell>
          <cell r="BA357" t="str">
            <v>a1P1v000003d3JLEAY</v>
          </cell>
          <cell r="BB357">
            <v>3</v>
          </cell>
          <cell r="BC357" t="str">
            <v>a1V1v000003W32ZEAS</v>
          </cell>
          <cell r="BD357">
            <v>43613</v>
          </cell>
          <cell r="BE357" t="str">
            <v>a1Z1v000004GYPkEAO</v>
          </cell>
          <cell r="BH357" t="b">
            <v>0</v>
          </cell>
          <cell r="BJ357">
            <v>0</v>
          </cell>
          <cell r="BM357" t="str">
            <v>Small Projects Facility</v>
          </cell>
          <cell r="BO357">
            <v>1</v>
          </cell>
          <cell r="BP357" t="str">
            <v>0051v0000054bXkAAI</v>
          </cell>
          <cell r="BQ357" t="str">
            <v>DFID - Rwanda</v>
          </cell>
          <cell r="BR357" t="str">
            <v>0011v000020m1FXAAY</v>
          </cell>
          <cell r="BS357" t="str">
            <v>Country Programme</v>
          </cell>
          <cell r="BT357" t="str">
            <v>DFID - Rwanda</v>
          </cell>
          <cell r="BU357" t="str">
            <v>Department for International Development</v>
          </cell>
          <cell r="BV357" t="str">
            <v>VXX</v>
          </cell>
        </row>
        <row r="358">
          <cell r="A358" t="str">
            <v>RWA-19045</v>
          </cell>
          <cell r="B358" t="str">
            <v>0051v0000054bXkAAI</v>
          </cell>
          <cell r="C358" t="b">
            <v>0</v>
          </cell>
          <cell r="D358" t="str">
            <v>Rwanda Peer Review II: Comments on NIRDA report</v>
          </cell>
          <cell r="E358">
            <v>43614.649976851855</v>
          </cell>
          <cell r="F358" t="str">
            <v>0051v0000054bXkAAI</v>
          </cell>
          <cell r="G358">
            <v>43615.455358796295</v>
          </cell>
          <cell r="H358" t="str">
            <v>0051v0000054bXkAAI</v>
          </cell>
          <cell r="I358">
            <v>43615.455358796295</v>
          </cell>
          <cell r="M358" t="str">
            <v>Scoping Visit</v>
          </cell>
          <cell r="N358" t="str">
            <v>-VRWA</v>
          </cell>
          <cell r="O358" t="str">
            <v>-19045</v>
          </cell>
          <cell r="S358" t="b">
            <v>0</v>
          </cell>
          <cell r="T358" t="str">
            <v>0031v0000202LyQAAU</v>
          </cell>
          <cell r="V358" t="str">
            <v>0031v0000202M1lAAE</v>
          </cell>
          <cell r="X358" t="b">
            <v>0</v>
          </cell>
          <cell r="Y358" t="str">
            <v>0031v0000202LizAAE</v>
          </cell>
          <cell r="Z358" t="str">
            <v>economists_rwanda@theigc.org</v>
          </cell>
          <cell r="AA358">
            <v>2500</v>
          </cell>
          <cell r="AB358">
            <v>43612</v>
          </cell>
          <cell r="AE358" t="str">
            <v>Rwanda Peer Review II: Comments on NIRDA report “Garments Industrial Value Chain Baseline Competitiveness”</v>
          </cell>
          <cell r="AF358" t="str">
            <v>SPF</v>
          </cell>
          <cell r="AG358" t="str">
            <v>a1R1v00000AduMVEAZ</v>
          </cell>
          <cell r="AK358" t="str">
            <v>0031v0000202LT8AAM</v>
          </cell>
          <cell r="AL358" t="b">
            <v>0</v>
          </cell>
          <cell r="AQ358">
            <v>43612</v>
          </cell>
          <cell r="AS358" t="str">
            <v>Phase II</v>
          </cell>
          <cell r="AU358" t="str">
            <v>Firm Capabilities</v>
          </cell>
          <cell r="AV358" t="str">
            <v>Country Programme</v>
          </cell>
          <cell r="AW358" t="str">
            <v>Planned</v>
          </cell>
          <cell r="AZ358">
            <v>43606</v>
          </cell>
          <cell r="BA358" t="str">
            <v>a1P1v000003d3JLEAY</v>
          </cell>
          <cell r="BB358">
            <v>0</v>
          </cell>
          <cell r="BC358" t="str">
            <v>a1V1v000003tRRpEAM</v>
          </cell>
          <cell r="BD358">
            <v>43610</v>
          </cell>
          <cell r="BE358" t="str">
            <v>a1Z1v0000047p6GEAQ</v>
          </cell>
          <cell r="BH358" t="b">
            <v>0</v>
          </cell>
          <cell r="BJ358">
            <v>0</v>
          </cell>
          <cell r="BM358" t="str">
            <v>Small Projects Facility</v>
          </cell>
          <cell r="BO358">
            <v>1</v>
          </cell>
          <cell r="BP358" t="str">
            <v>0051v0000054bXkAAI</v>
          </cell>
          <cell r="BQ358" t="str">
            <v>DFID - Rwanda</v>
          </cell>
          <cell r="BR358" t="str">
            <v>0011v000020m1FXAAY</v>
          </cell>
          <cell r="BS358" t="str">
            <v>Country Programme</v>
          </cell>
          <cell r="BT358" t="str">
            <v>DFID - Rwanda</v>
          </cell>
          <cell r="BU358" t="str">
            <v>Department for International Development</v>
          </cell>
          <cell r="BV358" t="str">
            <v>VXX</v>
          </cell>
        </row>
        <row r="359">
          <cell r="A359" t="str">
            <v>SSN-19036</v>
          </cell>
          <cell r="B359" t="str">
            <v>0051v000005kYowAAE</v>
          </cell>
          <cell r="C359" t="b">
            <v>0</v>
          </cell>
          <cell r="D359" t="str">
            <v>The struggle for South Sudan: Challenges of security and state formation</v>
          </cell>
          <cell r="E359">
            <v>43600.462905092594</v>
          </cell>
          <cell r="F359" t="str">
            <v>0051v000005kYowAAE</v>
          </cell>
          <cell r="G359">
            <v>43613.421331018515</v>
          </cell>
          <cell r="H359" t="str">
            <v>0050Y000002G2LXQA0</v>
          </cell>
          <cell r="I359">
            <v>43613.421331018515</v>
          </cell>
          <cell r="K359">
            <v>43613.408807870372</v>
          </cell>
          <cell r="L359">
            <v>43613.408807870372</v>
          </cell>
          <cell r="M359" t="str">
            <v>Event</v>
          </cell>
          <cell r="N359" t="str">
            <v>-VSSN</v>
          </cell>
          <cell r="O359" t="str">
            <v>-19036</v>
          </cell>
          <cell r="S359" t="b">
            <v>0</v>
          </cell>
          <cell r="U359" t="str">
            <v>0031v000023wjLXAAY</v>
          </cell>
          <cell r="V359" t="str">
            <v>0031v0000202LktAAE</v>
          </cell>
          <cell r="X359" t="b">
            <v>0</v>
          </cell>
          <cell r="AC359" t="str">
            <v>Hub-Led Event</v>
          </cell>
          <cell r="AF359" t="str">
            <v>Event ToR</v>
          </cell>
          <cell r="AG359" t="str">
            <v>a1R1v00000AduhgEAB</v>
          </cell>
          <cell r="AI359" t="str">
            <v>https://www.theigc.org/event/the-struggle-for-south-sudan-challenges-of-security-and-state-formation-2/</v>
          </cell>
          <cell r="AK359" t="str">
            <v>0031v0000202LktAAE</v>
          </cell>
          <cell r="AL359" t="b">
            <v>0</v>
          </cell>
          <cell r="AS359" t="str">
            <v>Phase II</v>
          </cell>
          <cell r="AU359" t="str">
            <v>State Effectiveness</v>
          </cell>
          <cell r="AW359" t="str">
            <v>Planned</v>
          </cell>
          <cell r="AY359" t="str">
            <v>&lt;p&gt;South Sudan, the world’s youngest country, has experienced a rocky start to its existence as an independent nation. Although fighting has reduced in most parts of the country due to the revitalised peace deal in September 2018, conflict and related violence continue. More than 4 million people have been forced to flee their homes, 200,000 of whom are sheltering in UN compounds and hundreds of thousands are refugees in neighbouring countries.&lt;/p&gt;&lt;p&gt;&lt;br&gt;&lt;/p&gt;&lt;p&gt;Since the signing of the Comprehensive Peace Agreement (CPA), the new national government’s attempts to centralise power have prompted protests on the periphery, and opposition leaders have often shaped their mobilisation strategies around more localised identities such as ethnicity (Thomas, 2015). South Sudanese have asserted sub-national identities as an expression of exclusion from the state, further fragmenting identities.&lt;/p&gt;&lt;p&gt;&lt;br&gt;&lt;/p&gt;&lt;p&gt;This event reflects on key challenges and opportunities for peacebuilding and growth in South Sudan and discusses the institutional legacy of colonialism, implications of the national identity crisis, and prospects for national identity building.&lt;/p&gt;&lt;p&gt;&lt;br&gt;&lt;/p&gt;&lt;p&gt;The event will take place on 14 May 2019 from 14:00 – 16:00 at the Rift Valley Institute in Nairobi. Refreshments will be available after the event.&lt;/p&gt;&lt;p&gt;&lt;br&gt;&lt;/p&gt;</v>
          </cell>
          <cell r="AZ359">
            <v>43469</v>
          </cell>
          <cell r="BA359" t="str">
            <v>a1P1v000003d3JjEAI</v>
          </cell>
          <cell r="BC359" t="str">
            <v>a1V1v000003W0uzEAC</v>
          </cell>
          <cell r="BH359" t="b">
            <v>0</v>
          </cell>
          <cell r="BJ359">
            <v>0</v>
          </cell>
          <cell r="BL359" t="str">
            <v>The struggle for South Sudan: Challenges of security and state formation</v>
          </cell>
          <cell r="BO359">
            <v>1</v>
          </cell>
          <cell r="BP359" t="str">
            <v>0051v000005kYowAAE</v>
          </cell>
          <cell r="BQ359" t="str">
            <v>DFID - Communications</v>
          </cell>
          <cell r="BR359" t="str">
            <v>0011v000020m1FXAAY</v>
          </cell>
          <cell r="BT359" t="str">
            <v>DFID - Communications</v>
          </cell>
          <cell r="BU359" t="str">
            <v>Department for International Development</v>
          </cell>
          <cell r="BV359" t="str">
            <v>VXX</v>
          </cell>
        </row>
        <row r="360">
          <cell r="A360" t="str">
            <v>TZA-19007</v>
          </cell>
          <cell r="B360" t="str">
            <v>0050Y000003XZK3QAO</v>
          </cell>
          <cell r="C360" t="b">
            <v>0</v>
          </cell>
          <cell r="D360" t="str">
            <v>REPOA Research Conference 2019</v>
          </cell>
          <cell r="E360">
            <v>43535.485034722224</v>
          </cell>
          <cell r="F360" t="str">
            <v>0050Y000003XZK3QAO</v>
          </cell>
          <cell r="G360">
            <v>43609.998483796298</v>
          </cell>
          <cell r="H360" t="str">
            <v>0050Y000002G2VOQA0</v>
          </cell>
          <cell r="I360">
            <v>43609.998483796298</v>
          </cell>
          <cell r="K360">
            <v>43614.524768518517</v>
          </cell>
          <cell r="L360">
            <v>43614.524768518517</v>
          </cell>
          <cell r="M360" t="str">
            <v>Event</v>
          </cell>
          <cell r="N360" t="str">
            <v>-VTZA</v>
          </cell>
          <cell r="O360" t="str">
            <v>-19007</v>
          </cell>
          <cell r="S360" t="b">
            <v>0</v>
          </cell>
          <cell r="T360" t="str">
            <v>0031v0000202LxGAAU</v>
          </cell>
          <cell r="U360" t="str">
            <v>0031v0000202M1iAAE</v>
          </cell>
          <cell r="V360" t="str">
            <v>0031v0000202M1lAAE</v>
          </cell>
          <cell r="X360" t="b">
            <v>0</v>
          </cell>
          <cell r="Y360" t="str">
            <v>0031v0000202LX4AAM</v>
          </cell>
          <cell r="Z360" t="str">
            <v>economists_tanzania@theigc.org</v>
          </cell>
          <cell r="AA360">
            <v>9099</v>
          </cell>
          <cell r="AB360">
            <v>43616</v>
          </cell>
          <cell r="AC360" t="str">
            <v>In-Country Event</v>
          </cell>
          <cell r="AE360" t="str">
            <v>REPOA Research Conference 2019</v>
          </cell>
          <cell r="AF360" t="str">
            <v>Event ToR</v>
          </cell>
          <cell r="AG360" t="str">
            <v>a1R1v00000AduMYEAZ</v>
          </cell>
          <cell r="AL360" t="b">
            <v>0</v>
          </cell>
          <cell r="AQ360">
            <v>43616</v>
          </cell>
          <cell r="AS360" t="str">
            <v>Phase II</v>
          </cell>
          <cell r="AT360" t="str">
            <v>Small Firms and Entrepreneurs</v>
          </cell>
          <cell r="AU360" t="str">
            <v>Firm Capabilities</v>
          </cell>
          <cell r="AV360" t="str">
            <v>Country Programme</v>
          </cell>
          <cell r="AW360" t="str">
            <v>Ongoing</v>
          </cell>
          <cell r="AZ360">
            <v>43535</v>
          </cell>
          <cell r="BA360" t="str">
            <v>a1P1v000003d3JvEAI</v>
          </cell>
          <cell r="BB360">
            <v>2</v>
          </cell>
          <cell r="BC360" t="str">
            <v>a1V1v0000036RgWEAU</v>
          </cell>
          <cell r="BD360">
            <v>43565</v>
          </cell>
          <cell r="BE360" t="str">
            <v>a1Z1v000003kmvXEAQ</v>
          </cell>
          <cell r="BH360" t="b">
            <v>0</v>
          </cell>
          <cell r="BJ360">
            <v>0</v>
          </cell>
          <cell r="BO360">
            <v>1</v>
          </cell>
          <cell r="BP360" t="str">
            <v>0050Y000003XZK3QAO</v>
          </cell>
          <cell r="BQ360" t="str">
            <v>DFID - Tanzania</v>
          </cell>
          <cell r="BR360" t="str">
            <v>0011v000020m1FXAAY</v>
          </cell>
          <cell r="BS360" t="str">
            <v>Country Programme</v>
          </cell>
          <cell r="BT360" t="str">
            <v>DFID - Tanzania</v>
          </cell>
          <cell r="BU360" t="str">
            <v>Department for International Development</v>
          </cell>
          <cell r="BV360" t="str">
            <v>VXX</v>
          </cell>
        </row>
        <row r="361">
          <cell r="A361" t="str">
            <v>TZA-19029</v>
          </cell>
          <cell r="B361" t="str">
            <v>0050Y000003XZK3QAO</v>
          </cell>
          <cell r="C361" t="b">
            <v>0</v>
          </cell>
          <cell r="D361" t="str">
            <v>A Study of Cotton Apparel in Tanzania</v>
          </cell>
          <cell r="E361">
            <v>43581.427974537037</v>
          </cell>
          <cell r="F361" t="str">
            <v>0050Y000003XZK3QAO</v>
          </cell>
          <cell r="G361">
            <v>43609.998483796298</v>
          </cell>
          <cell r="H361" t="str">
            <v>0050Y000002G2VOQA0</v>
          </cell>
          <cell r="I361">
            <v>43609.998483796298</v>
          </cell>
          <cell r="K361">
            <v>43586.674872685187</v>
          </cell>
          <cell r="L361">
            <v>43586.674872685187</v>
          </cell>
          <cell r="M361" t="str">
            <v>Research Project</v>
          </cell>
          <cell r="N361" t="str">
            <v>-VTZA</v>
          </cell>
          <cell r="O361" t="str">
            <v>-19029</v>
          </cell>
          <cell r="S361" t="b">
            <v>0</v>
          </cell>
          <cell r="T361" t="str">
            <v>0031v0000202LxGAAU</v>
          </cell>
          <cell r="U361" t="str">
            <v>0031v0000202M1iAAE</v>
          </cell>
          <cell r="V361" t="str">
            <v>0031v0000202M1lAAE</v>
          </cell>
          <cell r="X361" t="b">
            <v>0</v>
          </cell>
          <cell r="Y361" t="str">
            <v>0031v0000202LX4AAM</v>
          </cell>
          <cell r="Z361" t="str">
            <v>economists_tanzania@theigc.org</v>
          </cell>
          <cell r="AA361">
            <v>19818.5</v>
          </cell>
          <cell r="AB361">
            <v>43708</v>
          </cell>
          <cell r="AD361" t="str">
            <v>Identifying Pathways to Economic Development Through India’s South-South Knowledge Transfers: Evidence from Cotton Apparel in Tanzania</v>
          </cell>
          <cell r="AE361" t="str">
            <v>Identifying Pathways to Economic Development Through India’s South-South Knowledge Transfers: Evidence from Cotton Apparel in Tanzania</v>
          </cell>
          <cell r="AF361" t="str">
            <v>SPF</v>
          </cell>
          <cell r="AG361" t="str">
            <v>a1R1v00000AduMYEAZ</v>
          </cell>
          <cell r="AK361" t="str">
            <v>0031v000026gM8RAAU</v>
          </cell>
          <cell r="AL361" t="b">
            <v>0</v>
          </cell>
          <cell r="AS361" t="str">
            <v>Phase II</v>
          </cell>
          <cell r="AU361" t="str">
            <v>Firm Capabilities</v>
          </cell>
          <cell r="AV361" t="str">
            <v>Country Programme</v>
          </cell>
          <cell r="AW361" t="str">
            <v>Contracting</v>
          </cell>
          <cell r="AY361" t="str">
            <v>&lt;p style="text-align: justify;"&gt;&lt;span style="font-family: Arial, sans-serif;"&gt;India’s intensified trade relations with Africa is a key component of its model of South-South cooperation (SSC), based on mutual partnership. India’s global trade and investments have diversified towards the African continent in a major way, with Tanzania emerging as a key partner in cotton apparel. However, there is only limited literature and evidence regarding SSC that can produce insight into effective design, implementation, and rationale for enhanced cooperation on technology transfer for sustained learning and innovation. We propose to examine the role of India’s technology transfer in Tanzanian-with a focus on cotton apparel. Our key hypothesis is that SSC institutional partnerships contribute towards developing absorptive capacity i.e. “the ability to identify, assimilate and exploit knowledge” that is a key enabling variable for technology transfer, leading to innovation and economic growth, inducing self-learning over time. We propose the study in two stages: &lt;/span&gt;&lt;/p&gt;&lt;p style="text-align: justify;"&gt;&lt;span style="font-family: Arial, sans-serif;"&gt;(i) Stage 1 will help compile evidence on India’s technology transfer through SSC in Tanzania, using semi-structured interviews. Less is known about specific linkages of technology transfer between India and Tanzania. This lack of information presents limitations to the extent to which any SSC and technology transfer can have benefits. To gauge the likely technology spill overs from any SSC activity, one would need to create an evidence base that answers the following questions:&lt;/span&gt;&lt;/p&gt;&lt;p style="text-align: justify;"&gt;&lt;span style="font-family: Arial, sans-serif;"&gt;1.        What are the intermediate products imported by Tanzanian textile firms?&lt;/span&gt;&lt;/p&gt;&lt;p style="text-align: justify;"&gt;&lt;span style="font-family: Arial, sans-serif;"&gt;2.        What are the nature of linkages between Indian and Tanzanian firms?&lt;/span&gt;&lt;/p&gt;&lt;p style="text-align: justify;"&gt;&lt;span style="font-family: Arial, sans-serif;"&gt;3.        How are stakeholders poised to benefit from technology transfer?&lt;/span&gt;&lt;/p&gt;&lt;p style="text-align: justify;"&gt;&lt;span style="font-family: Arial, sans-serif;"&gt;4.        What knowledge gaps are being met through SSC? &lt;/span&gt;&lt;/p&gt;&lt;p style="text-align: justify;"&gt;&lt;span style="font-family: Arial, sans-serif;"&gt; (ii) Once stage 1 is complete, we will submit a detailed stage 2 project proposal for consideration from the IGC London Hub. The main focus will be quantitative, i.e. on compiling mainly secondary data sets on production, productivity, inputs, capital and labour usages, trade, etc. on the textiles and apparel sectors in Tanzania. The main sources of data will be from the National Bureau of Statistics (NBS) and international databases, such as World Development Indicators, Penn Table, UN Comtrade and UNIDO IndStat. We believe that the project as a whole, which is the combination of stages 1 and 2, will provide a good addition to the IGC Tanzania Firms portfolio focusing on a sector that is crucial for the Government’s development strategy.&lt;/span&gt;&lt;/p&gt;&lt;p&gt;&lt;br&gt;&lt;/p&gt;</v>
          </cell>
          <cell r="AZ361">
            <v>43570</v>
          </cell>
          <cell r="BA361" t="str">
            <v>a1P1v000003d3JvEAI</v>
          </cell>
          <cell r="BB361">
            <v>5</v>
          </cell>
          <cell r="BC361" t="str">
            <v>a1V1v000003VslsEAC</v>
          </cell>
          <cell r="BD361">
            <v>43570</v>
          </cell>
          <cell r="BE361" t="str">
            <v>a1Z1v000004GS8mEAG</v>
          </cell>
          <cell r="BH361" t="b">
            <v>0</v>
          </cell>
          <cell r="BJ361">
            <v>0</v>
          </cell>
          <cell r="BO361">
            <v>1</v>
          </cell>
          <cell r="BP361" t="str">
            <v>0050Y000003XZK3QAO</v>
          </cell>
          <cell r="BQ361" t="str">
            <v>DFID - Tanzania</v>
          </cell>
          <cell r="BR361" t="str">
            <v>0011v000020m1FXAAY</v>
          </cell>
          <cell r="BS361" t="str">
            <v>Country Programme</v>
          </cell>
          <cell r="BT361" t="str">
            <v>DFID - Tanzania</v>
          </cell>
          <cell r="BU361" t="str">
            <v>Department for International Development</v>
          </cell>
          <cell r="BV361" t="str">
            <v>VXX</v>
          </cell>
        </row>
        <row r="362">
          <cell r="A362" t="str">
            <v>TZA-19038</v>
          </cell>
          <cell r="B362" t="str">
            <v>0050Y000003XZK3QAO</v>
          </cell>
          <cell r="C362" t="b">
            <v>0</v>
          </cell>
          <cell r="D362" t="str">
            <v>Job Creation Ecosystems in African Secondary Cities: A Study of Tanzania</v>
          </cell>
          <cell r="E362">
            <v>43601.606620370374</v>
          </cell>
          <cell r="F362" t="str">
            <v>0050Y000003XZK3QAO</v>
          </cell>
          <cell r="G362">
            <v>43609.998483796298</v>
          </cell>
          <cell r="H362" t="str">
            <v>0050Y000002G2VOQA0</v>
          </cell>
          <cell r="I362">
            <v>43609.998483796298</v>
          </cell>
          <cell r="K362">
            <v>43605.444479166668</v>
          </cell>
          <cell r="L362">
            <v>43605.444479166668</v>
          </cell>
          <cell r="M362" t="str">
            <v>Research Project</v>
          </cell>
          <cell r="N362" t="str">
            <v>-VTZA</v>
          </cell>
          <cell r="O362" t="str">
            <v>-19038</v>
          </cell>
          <cell r="S362" t="b">
            <v>0</v>
          </cell>
          <cell r="T362" t="str">
            <v>0031v0000202LxGAAU</v>
          </cell>
          <cell r="U362" t="str">
            <v>0031v0000202M1iAAE</v>
          </cell>
          <cell r="V362" t="str">
            <v>0031v0000202M1lAAE</v>
          </cell>
          <cell r="X362" t="b">
            <v>0</v>
          </cell>
          <cell r="Y362" t="str">
            <v>0031v0000202LX4AAM</v>
          </cell>
          <cell r="Z362" t="str">
            <v>economists_tanzania@theigc.org</v>
          </cell>
          <cell r="AA362">
            <v>4765.6000000000004</v>
          </cell>
          <cell r="AB362">
            <v>43646</v>
          </cell>
          <cell r="AD362" t="str">
            <v>Scoping visit: Job Creation Ecosystems in African Secondary Cities: A Study of Tanzania</v>
          </cell>
          <cell r="AE362" t="str">
            <v>Scoping visit: Job Creation Ecosystems in African Secondary Cities: A Study of Tanzania</v>
          </cell>
          <cell r="AF362" t="str">
            <v>SPF</v>
          </cell>
          <cell r="AG362" t="str">
            <v>a1R1v00000AduMYEAZ</v>
          </cell>
          <cell r="AK362" t="str">
            <v>0031v0000202LU2AAM</v>
          </cell>
          <cell r="AL362" t="b">
            <v>0</v>
          </cell>
          <cell r="AS362" t="str">
            <v>Phase II</v>
          </cell>
          <cell r="AU362" t="str">
            <v>Cities</v>
          </cell>
          <cell r="AV362" t="str">
            <v>Country Programme</v>
          </cell>
          <cell r="AW362" t="str">
            <v>Contracting</v>
          </cell>
          <cell r="AZ362">
            <v>43598</v>
          </cell>
          <cell r="BA362" t="str">
            <v>a1P1v000003d3JvEAI</v>
          </cell>
          <cell r="BB362">
            <v>2</v>
          </cell>
          <cell r="BC362" t="str">
            <v>a1V1v000003W1CPEA0</v>
          </cell>
          <cell r="BD362">
            <v>43600</v>
          </cell>
          <cell r="BE362" t="str">
            <v>a1Z1v000004GT9qEAG</v>
          </cell>
          <cell r="BH362" t="b">
            <v>0</v>
          </cell>
          <cell r="BJ362">
            <v>0</v>
          </cell>
          <cell r="BO362">
            <v>1</v>
          </cell>
          <cell r="BP362" t="str">
            <v>0050Y000003XZK3QAO</v>
          </cell>
          <cell r="BQ362" t="str">
            <v>DFID - Tanzania</v>
          </cell>
          <cell r="BR362" t="str">
            <v>0011v000020m1FXAAY</v>
          </cell>
          <cell r="BS362" t="str">
            <v>Country Programme</v>
          </cell>
          <cell r="BT362" t="str">
            <v>DFID - Tanzania</v>
          </cell>
          <cell r="BU362" t="str">
            <v>Department for International Development</v>
          </cell>
          <cell r="BV362" t="str">
            <v>VXX</v>
          </cell>
        </row>
        <row r="363">
          <cell r="A363" t="str">
            <v>TZA-19040</v>
          </cell>
          <cell r="B363" t="str">
            <v>0050Y000003XZK3QAO</v>
          </cell>
          <cell r="C363" t="b">
            <v>0</v>
          </cell>
          <cell r="D363" t="str">
            <v>Economic Society of Tanzania: 2018 Annual Congress</v>
          </cell>
          <cell r="E363">
            <v>43608.671481481484</v>
          </cell>
          <cell r="F363" t="str">
            <v>0050Y000003XZK3QAO</v>
          </cell>
          <cell r="G363">
            <v>43609.998483796298</v>
          </cell>
          <cell r="H363" t="str">
            <v>0050Y000002G2VOQA0</v>
          </cell>
          <cell r="I363">
            <v>43609.998483796298</v>
          </cell>
          <cell r="M363" t="str">
            <v>Event</v>
          </cell>
          <cell r="N363" t="str">
            <v>-VTZA</v>
          </cell>
          <cell r="O363" t="str">
            <v>-19040</v>
          </cell>
          <cell r="S363" t="b">
            <v>0</v>
          </cell>
          <cell r="T363" t="str">
            <v>0031v0000202LxGAAU</v>
          </cell>
          <cell r="U363" t="str">
            <v>0031v0000202M1iAAE</v>
          </cell>
          <cell r="V363" t="str">
            <v>0031v0000202M1lAAE</v>
          </cell>
          <cell r="X363" t="b">
            <v>0</v>
          </cell>
          <cell r="Y363" t="str">
            <v>0031v0000202LX4AAM</v>
          </cell>
          <cell r="Z363" t="str">
            <v>economists_tanzania@theigc.org</v>
          </cell>
          <cell r="AA363">
            <v>4595</v>
          </cell>
          <cell r="AB363">
            <v>43496</v>
          </cell>
          <cell r="AC363" t="str">
            <v>In-Country Event</v>
          </cell>
          <cell r="AE363" t="str">
            <v>Economic Society of Tanzania: 2018 Annual Congress</v>
          </cell>
          <cell r="AF363" t="str">
            <v>Event ToR</v>
          </cell>
          <cell r="AG363" t="str">
            <v>a1R1v00000AduMYEAZ</v>
          </cell>
          <cell r="AL363" t="b">
            <v>0</v>
          </cell>
          <cell r="AS363" t="str">
            <v>Phase II</v>
          </cell>
          <cell r="AU363" t="str">
            <v>State Effectiveness</v>
          </cell>
          <cell r="AV363" t="str">
            <v>Country Programme</v>
          </cell>
          <cell r="AW363" t="str">
            <v>Ongoing</v>
          </cell>
          <cell r="AZ363">
            <v>43584</v>
          </cell>
          <cell r="BA363" t="str">
            <v>a1P1v000003d3JvEAI</v>
          </cell>
          <cell r="BB363">
            <v>2</v>
          </cell>
          <cell r="BC363" t="str">
            <v>a1V1v000003W2v9EAC</v>
          </cell>
          <cell r="BD363">
            <v>43441</v>
          </cell>
          <cell r="BE363" t="str">
            <v>a1Z1v000004GYPGEA4</v>
          </cell>
          <cell r="BG363" t="str">
            <v>Firm Capabilities</v>
          </cell>
          <cell r="BH363" t="b">
            <v>0</v>
          </cell>
          <cell r="BJ363">
            <v>0</v>
          </cell>
          <cell r="BO363">
            <v>1</v>
          </cell>
          <cell r="BP363" t="str">
            <v>0050Y000003XZK3QAO</v>
          </cell>
          <cell r="BQ363" t="str">
            <v>DFID - Tanzania</v>
          </cell>
          <cell r="BR363" t="str">
            <v>0011v000020m1FXAAY</v>
          </cell>
          <cell r="BS363" t="str">
            <v>Country Programme</v>
          </cell>
          <cell r="BT363" t="str">
            <v>DFID - Tanzania</v>
          </cell>
          <cell r="BU363" t="str">
            <v>Department for International Development</v>
          </cell>
          <cell r="BV363" t="str">
            <v>VXX</v>
          </cell>
        </row>
        <row r="364">
          <cell r="A364" t="str">
            <v>UGA-19043</v>
          </cell>
          <cell r="B364" t="str">
            <v>0051v0000054bXkAAI</v>
          </cell>
          <cell r="C364" t="b">
            <v>0</v>
          </cell>
          <cell r="D364" t="str">
            <v>Product development in the tourism sector</v>
          </cell>
          <cell r="E364">
            <v>43614.482592592591</v>
          </cell>
          <cell r="F364" t="str">
            <v>0051v0000054bXkAAI</v>
          </cell>
          <cell r="G364">
            <v>43614.581701388888</v>
          </cell>
          <cell r="H364" t="str">
            <v>0051v0000054bXkAAI</v>
          </cell>
          <cell r="I364">
            <v>43614.581701388888</v>
          </cell>
          <cell r="M364" t="str">
            <v>Research Project</v>
          </cell>
          <cell r="N364" t="str">
            <v>-VUGA</v>
          </cell>
          <cell r="O364" t="str">
            <v>-19043</v>
          </cell>
          <cell r="S364" t="b">
            <v>0</v>
          </cell>
          <cell r="T364" t="str">
            <v>0031v0000202LyrAAE</v>
          </cell>
          <cell r="V364" t="str">
            <v>0031v0000202M1lAAE</v>
          </cell>
          <cell r="X364" t="b">
            <v>0</v>
          </cell>
          <cell r="Y364" t="str">
            <v>0031v0000202LizAAE</v>
          </cell>
          <cell r="Z364" t="str">
            <v>economists_rwanda@theigc.org</v>
          </cell>
          <cell r="AA364">
            <v>12616</v>
          </cell>
          <cell r="AB364">
            <v>43708</v>
          </cell>
          <cell r="AE364" t="str">
            <v>Product development in the tourism sector</v>
          </cell>
          <cell r="AF364" t="str">
            <v>SPF</v>
          </cell>
          <cell r="AG364" t="str">
            <v>a1R1v00000AduMZEAZ</v>
          </cell>
          <cell r="AK364" t="str">
            <v>0031v0000202LhAAAU</v>
          </cell>
          <cell r="AL364" t="b">
            <v>0</v>
          </cell>
          <cell r="AS364" t="str">
            <v>Phase II</v>
          </cell>
          <cell r="AU364" t="str">
            <v>Firm Capabilities</v>
          </cell>
          <cell r="AV364" t="str">
            <v>Country Programme</v>
          </cell>
          <cell r="AW364" t="str">
            <v>Planned</v>
          </cell>
          <cell r="AZ364">
            <v>43608</v>
          </cell>
          <cell r="BA364" t="str">
            <v>a1P1v000003d3K7EAI</v>
          </cell>
          <cell r="BB364">
            <v>3</v>
          </cell>
          <cell r="BC364" t="str">
            <v>a1V1v000003tRLUEA2</v>
          </cell>
          <cell r="BD364">
            <v>43608</v>
          </cell>
          <cell r="BE364" t="str">
            <v>a1Z1v0000047p4PEAQ</v>
          </cell>
          <cell r="BH364" t="b">
            <v>0</v>
          </cell>
          <cell r="BM364" t="str">
            <v>Small Projects Facility</v>
          </cell>
          <cell r="BO364">
            <v>1</v>
          </cell>
          <cell r="BP364" t="str">
            <v>0051v0000054bXkAAI</v>
          </cell>
          <cell r="BQ364" t="str">
            <v>DFID - Uganda</v>
          </cell>
          <cell r="BR364" t="str">
            <v>0011v000020m1FXAAY</v>
          </cell>
          <cell r="BS364" t="str">
            <v>Country Programme</v>
          </cell>
          <cell r="BT364" t="str">
            <v>DFID - Uganda</v>
          </cell>
          <cell r="BU364" t="str">
            <v>Department for International Development</v>
          </cell>
          <cell r="BV364" t="str">
            <v>VXX</v>
          </cell>
        </row>
        <row r="365">
          <cell r="A365" t="str">
            <v>XXX-19005</v>
          </cell>
          <cell r="B365" t="str">
            <v>0051v0000054bXpAAI</v>
          </cell>
          <cell r="C365" t="b">
            <v>0</v>
          </cell>
          <cell r="D365" t="str">
            <v>African Sister Cities Initiative Workshop</v>
          </cell>
          <cell r="E365">
            <v>43529.500775462962</v>
          </cell>
          <cell r="F365" t="str">
            <v>0051v0000054bXpAAI</v>
          </cell>
          <cell r="G365">
            <v>43609.998483796298</v>
          </cell>
          <cell r="H365" t="str">
            <v>0050Y000002G2VOQA0</v>
          </cell>
          <cell r="I365">
            <v>43609.998483796298</v>
          </cell>
          <cell r="M365" t="str">
            <v>Event</v>
          </cell>
          <cell r="N365" t="str">
            <v>-VXXX</v>
          </cell>
          <cell r="O365" t="str">
            <v>-19005</v>
          </cell>
          <cell r="S365" t="b">
            <v>0</v>
          </cell>
          <cell r="T365" t="str">
            <v>0031v0000202M1PAAU</v>
          </cell>
          <cell r="U365" t="str">
            <v>0031v0000202M1kAAE</v>
          </cell>
          <cell r="X365" t="b">
            <v>0</v>
          </cell>
          <cell r="Y365" t="str">
            <v>0031v0000202M2vAAE</v>
          </cell>
          <cell r="AA365">
            <v>1772</v>
          </cell>
          <cell r="AB365">
            <v>43555</v>
          </cell>
          <cell r="AC365" t="str">
            <v>In-Country Event</v>
          </cell>
          <cell r="AD365" t="str">
            <v>African Sister Cities Initiative Workshop</v>
          </cell>
          <cell r="AE365" t="str">
            <v>African Sister Cities Initiative Workshop</v>
          </cell>
          <cell r="AL365" t="b">
            <v>1</v>
          </cell>
          <cell r="AU365" t="str">
            <v>Cities</v>
          </cell>
          <cell r="AW365" t="str">
            <v>Cancelled</v>
          </cell>
          <cell r="AZ365">
            <v>43528</v>
          </cell>
          <cell r="BA365" t="str">
            <v>a1P1v000003d3JgEAI</v>
          </cell>
          <cell r="BB365">
            <v>1</v>
          </cell>
          <cell r="BD365">
            <v>43525</v>
          </cell>
          <cell r="BH365" t="b">
            <v>1</v>
          </cell>
          <cell r="BI365" t="str">
            <v>Cities That Work</v>
          </cell>
          <cell r="BN365"/>
          <cell r="BO365">
            <v>1</v>
          </cell>
          <cell r="BP365" t="str">
            <v>0051v0000054bXpAAI</v>
          </cell>
        </row>
        <row r="366">
          <cell r="A366" t="str">
            <v>XXX-19012</v>
          </cell>
          <cell r="B366" t="str">
            <v>0051v0000054bXpAAI</v>
          </cell>
          <cell r="C366" t="b">
            <v>0</v>
          </cell>
          <cell r="D366" t="str">
            <v>Planning for Cities to meet the SDGs in the Commonwealth</v>
          </cell>
          <cell r="E366">
            <v>43542.505289351851</v>
          </cell>
          <cell r="F366" t="str">
            <v>0051v0000054bXpAAI</v>
          </cell>
          <cell r="G366">
            <v>43609.998483796298</v>
          </cell>
          <cell r="H366" t="str">
            <v>0050Y000002G2VOQA0</v>
          </cell>
          <cell r="I366">
            <v>43609.998483796298</v>
          </cell>
          <cell r="M366" t="str">
            <v>Event</v>
          </cell>
          <cell r="N366" t="str">
            <v>-VXXX</v>
          </cell>
          <cell r="O366" t="str">
            <v>-19012</v>
          </cell>
          <cell r="S366" t="b">
            <v>0</v>
          </cell>
          <cell r="U366" t="str">
            <v>0031v0000202M1kAAE</v>
          </cell>
          <cell r="X366" t="b">
            <v>0</v>
          </cell>
          <cell r="Y366" t="str">
            <v>0031v0000202M2vAAE</v>
          </cell>
          <cell r="AA366">
            <v>945</v>
          </cell>
          <cell r="AB366">
            <v>43567</v>
          </cell>
          <cell r="AC366" t="str">
            <v>Hub-Led Event</v>
          </cell>
          <cell r="AE366" t="str">
            <v>Planning for Cities to meet the SDGs in the Commonwealth</v>
          </cell>
          <cell r="AG366" t="str">
            <v>a1R1v00000AdvBtEAJ</v>
          </cell>
          <cell r="AK366" t="str">
            <v>0031v0000202M2vAAE</v>
          </cell>
          <cell r="AL366" t="b">
            <v>1</v>
          </cell>
          <cell r="AQ366">
            <v>43567</v>
          </cell>
          <cell r="AU366" t="str">
            <v>Cities</v>
          </cell>
          <cell r="AW366" t="str">
            <v>Planned</v>
          </cell>
          <cell r="AY366" t="str">
            <v>&lt;p&gt;&lt;br&gt;&lt;/p&gt;&lt;p&gt;&lt;span style="font-family: Arial, sans-serif;"&gt;HRH the Prince of Wales is president and patron of prominent orgnaisation working in dfferent sectors towards delivery of the SDGs, climate targets and UNHabitat’s New Uran Agenda. As he is keen to help encourage cross-sector working and collaboration, he has made Dunfries House in Scotland available for stakeholers and sector specialists to convene and discuss an approach to achieving targets with respect to cities. This is in preparation for the next Commonwealth Heads of Government Meeting and World Urban Form to be held in 2020.&lt;/span&gt;&lt;/p&gt;</v>
          </cell>
          <cell r="AZ366">
            <v>43539</v>
          </cell>
          <cell r="BB366">
            <v>0</v>
          </cell>
          <cell r="BC366" t="str">
            <v>a1V1v0000036SWIEA2</v>
          </cell>
          <cell r="BD366">
            <v>43566</v>
          </cell>
          <cell r="BH366" t="b">
            <v>0</v>
          </cell>
          <cell r="BI366" t="str">
            <v>Cities That Work</v>
          </cell>
          <cell r="BJ366">
            <v>0</v>
          </cell>
          <cell r="BO366">
            <v>1</v>
          </cell>
          <cell r="BP366" t="str">
            <v>0051v0000054bXpAAI</v>
          </cell>
          <cell r="BQ366" t="str">
            <v>DFID - Cities That Work (Comms)</v>
          </cell>
          <cell r="BR366" t="str">
            <v>0011v000020m1FXAAY</v>
          </cell>
          <cell r="BT366" t="str">
            <v>DFID - Cities That Work (Comms)</v>
          </cell>
          <cell r="BU366" t="str">
            <v>Department for International Development</v>
          </cell>
          <cell r="BV366" t="str">
            <v>VXX</v>
          </cell>
        </row>
        <row r="367">
          <cell r="A367" t="str">
            <v>ZAF-19010</v>
          </cell>
          <cell r="B367" t="str">
            <v>0051v0000054bXpAAI</v>
          </cell>
          <cell r="C367" t="b">
            <v>0</v>
          </cell>
          <cell r="D367" t="str">
            <v>Data to drive city prosperity, efficiency and more responsive governance</v>
          </cell>
          <cell r="E367">
            <v>43538.616678240738</v>
          </cell>
          <cell r="F367" t="str">
            <v>0051v0000054bXpAAI</v>
          </cell>
          <cell r="G367">
            <v>43609.998483796298</v>
          </cell>
          <cell r="H367" t="str">
            <v>0050Y000002G2VOQA0</v>
          </cell>
          <cell r="I367">
            <v>43609.998483796298</v>
          </cell>
          <cell r="K367">
            <v>43544.573645833334</v>
          </cell>
          <cell r="L367">
            <v>43544.573645833334</v>
          </cell>
          <cell r="M367" t="str">
            <v>Event</v>
          </cell>
          <cell r="N367" t="str">
            <v>-VZAF</v>
          </cell>
          <cell r="O367" t="str">
            <v>-19010</v>
          </cell>
          <cell r="S367" t="b">
            <v>0</v>
          </cell>
          <cell r="T367" t="str">
            <v>0031v0000202M1PAAU</v>
          </cell>
          <cell r="U367" t="str">
            <v>0031v0000202M1kAAE</v>
          </cell>
          <cell r="X367" t="b">
            <v>0</v>
          </cell>
          <cell r="Y367" t="str">
            <v>0031v0000202M2vAAE</v>
          </cell>
          <cell r="AA367">
            <v>752</v>
          </cell>
          <cell r="AB367">
            <v>43550</v>
          </cell>
          <cell r="AC367" t="str">
            <v>Hub-Led Event</v>
          </cell>
          <cell r="AE367" t="str">
            <v>Data to drive city prosperity, efficiency and more responsive governance</v>
          </cell>
          <cell r="AF367" t="str">
            <v>Event ToR</v>
          </cell>
          <cell r="AG367" t="str">
            <v>a1R1v00000AdvBjEAJ</v>
          </cell>
          <cell r="AK367" t="str">
            <v>0031v0000202M1PAAU</v>
          </cell>
          <cell r="AL367" t="b">
            <v>0</v>
          </cell>
          <cell r="AQ367">
            <v>43550</v>
          </cell>
          <cell r="AS367" t="str">
            <v>Phase II</v>
          </cell>
          <cell r="AU367" t="str">
            <v>Cities</v>
          </cell>
          <cell r="AV367" t="str">
            <v>Country Programme</v>
          </cell>
          <cell r="AW367" t="str">
            <v>Planned</v>
          </cell>
          <cell r="AY367" t="str">
            <v>&lt;p&gt;&lt;span style="font-family: Arial, sans-serif; font-size: 10pt;"&gt;This event came about through the FCO Global Future Cities Programme, an initiative that aims to help design and implement transport, urban planning, and resilience interventions in 19 cities around the world. One of those cities is Cape Town, and their intervention revolves around using data to improve service delivery and governance. The FCO has thus agreed to fly two UK-based organisations out to present on data strategies for cities – the Future Cities Catapault, and the UK Government Digital Services. Other speakers include various executive members of the City Government, local tech companies and consultancies such as PwC.&lt;/span&gt;&lt;/p&gt;&lt;p&gt;&lt;br&gt;&lt;/p&gt;&lt;p&gt;&lt;br&gt;&lt;/p&gt;&lt;p&gt;&lt;br&gt;&lt;/p&gt;&lt;p&gt;&lt;br&gt;&lt;/p&gt;</v>
          </cell>
          <cell r="AZ367">
            <v>43538</v>
          </cell>
          <cell r="BA367" t="str">
            <v>a1P1v000003d3JgEAI</v>
          </cell>
          <cell r="BB367">
            <v>0</v>
          </cell>
          <cell r="BC367" t="str">
            <v>a1V1v0000036SJkEAM</v>
          </cell>
          <cell r="BD367">
            <v>43549</v>
          </cell>
          <cell r="BH367" t="b">
            <v>0</v>
          </cell>
          <cell r="BI367" t="str">
            <v>Cities That Work</v>
          </cell>
          <cell r="BJ367">
            <v>0</v>
          </cell>
          <cell r="BO367">
            <v>1</v>
          </cell>
          <cell r="BP367" t="str">
            <v>0051v0000054bXpAAI</v>
          </cell>
          <cell r="BQ367" t="str">
            <v>DFID - Cities That Work (CP)</v>
          </cell>
          <cell r="BR367" t="str">
            <v>0011v000020m1FXAAY</v>
          </cell>
          <cell r="BS367" t="str">
            <v>Country Programme</v>
          </cell>
          <cell r="BT367" t="str">
            <v>DFID - Cities That Work (CP)</v>
          </cell>
          <cell r="BU367" t="str">
            <v>Department for International Development</v>
          </cell>
          <cell r="BV367" t="str">
            <v>VXX</v>
          </cell>
        </row>
        <row r="368">
          <cell r="A368" t="str">
            <v>ZAF-19035</v>
          </cell>
          <cell r="B368" t="str">
            <v>0051v0000054bXpAAI</v>
          </cell>
          <cell r="C368" t="b">
            <v>0</v>
          </cell>
          <cell r="D368" t="str">
            <v>CtW SEZ Workshop in South Africa</v>
          </cell>
          <cell r="E368">
            <v>43598.64503472222</v>
          </cell>
          <cell r="F368" t="str">
            <v>0051v0000054bXpAAI</v>
          </cell>
          <cell r="G368">
            <v>43609.998483796298</v>
          </cell>
          <cell r="H368" t="str">
            <v>0050Y000002G2VOQA0</v>
          </cell>
          <cell r="I368">
            <v>43609.998483796298</v>
          </cell>
          <cell r="M368" t="str">
            <v>Event</v>
          </cell>
          <cell r="N368" t="str">
            <v>-VZAF</v>
          </cell>
          <cell r="O368" t="str">
            <v>-19035</v>
          </cell>
          <cell r="S368" t="b">
            <v>0</v>
          </cell>
          <cell r="U368" t="str">
            <v>0031v0000202M1kAAE</v>
          </cell>
          <cell r="V368" t="str">
            <v>0031v0000202M1PAAU</v>
          </cell>
          <cell r="X368" t="b">
            <v>0</v>
          </cell>
          <cell r="Y368" t="str">
            <v>0031v0000202M2vAAE</v>
          </cell>
          <cell r="AA368">
            <v>13774</v>
          </cell>
          <cell r="AB368">
            <v>43699</v>
          </cell>
          <cell r="AC368" t="str">
            <v>Hub-Led Event</v>
          </cell>
          <cell r="AE368" t="str">
            <v>SEZ’s: The last ten years and the way forward</v>
          </cell>
          <cell r="AG368" t="str">
            <v>a1R1v00000AdvBjEAJ</v>
          </cell>
          <cell r="AL368" t="b">
            <v>0</v>
          </cell>
          <cell r="AS368" t="str">
            <v>Phase II</v>
          </cell>
          <cell r="AT368" t="str">
            <v>Other</v>
          </cell>
          <cell r="AU368" t="str">
            <v>Firm Capabilities</v>
          </cell>
          <cell r="AV368" t="str">
            <v>Country Programme</v>
          </cell>
          <cell r="AW368" t="str">
            <v>Ongoing</v>
          </cell>
          <cell r="AY368" t="str">
            <v>&lt;p&gt;&lt;span style="font-family: Arial, sans-serif; font-size: 10pt;"&gt;The event was initiated by Ann Bernstein, the Executive Director of the Centre for Development and Enterprise in South Africa. She has held a number of high-level events bringing very senior policy-makers, academics and business people together, and has also previously colaberated with Cities that Work to bring Ed Glaeser out to Cape Town to speak on the Economics of Human Settlements with the Mayoral committee members. Ann approached Astrid Haas at the LSE Cities Urban Age Conference with the idea to host a joint event, focussing on Special Economic Zones (SEZ’s) as a tool to improve sector performance and productivity in the region.&lt;/span&gt;&lt;/p&gt;</v>
          </cell>
          <cell r="AZ368">
            <v>43598</v>
          </cell>
          <cell r="BA368" t="str">
            <v>a1P1v000003d3JgEAI</v>
          </cell>
          <cell r="BB368">
            <v>0</v>
          </cell>
          <cell r="BC368" t="str">
            <v>a1V1v000003W0PDEA0</v>
          </cell>
          <cell r="BD368">
            <v>43698</v>
          </cell>
          <cell r="BG368" t="str">
            <v>Cities</v>
          </cell>
          <cell r="BH368" t="b">
            <v>0</v>
          </cell>
          <cell r="BI368" t="str">
            <v>Cities That Work</v>
          </cell>
          <cell r="BJ368">
            <v>0</v>
          </cell>
          <cell r="BO368">
            <v>1</v>
          </cell>
          <cell r="BP368" t="str">
            <v>0051v0000054bXpAAI</v>
          </cell>
          <cell r="BQ368" t="str">
            <v>DFID - Cities That Work (CP)</v>
          </cell>
          <cell r="BR368" t="str">
            <v>0011v000020m1FXAAY</v>
          </cell>
          <cell r="BS368" t="str">
            <v>Country Programme</v>
          </cell>
          <cell r="BT368" t="str">
            <v>DFID - Cities That Work (CP)</v>
          </cell>
          <cell r="BU368" t="str">
            <v>Department for International Development</v>
          </cell>
          <cell r="BV368" t="str">
            <v>VXX</v>
          </cell>
        </row>
        <row r="369">
          <cell r="A369" t="str">
            <v>ZMB-19028</v>
          </cell>
          <cell r="B369" t="str">
            <v>0051v000005kYliAAE</v>
          </cell>
          <cell r="C369" t="b">
            <v>0</v>
          </cell>
          <cell r="D369" t="str">
            <v>Towards a More Equal Distribution of Teachers</v>
          </cell>
          <cell r="E369">
            <v>43571.506562499999</v>
          </cell>
          <cell r="F369" t="str">
            <v>0051v000005kYliAAE</v>
          </cell>
          <cell r="G369">
            <v>43614.624745370369</v>
          </cell>
          <cell r="H369" t="str">
            <v>0051v000005kYliAAE</v>
          </cell>
          <cell r="I369">
            <v>43614.624745370369</v>
          </cell>
          <cell r="K369">
            <v>43580.594872685186</v>
          </cell>
          <cell r="L369">
            <v>43580.594872685186</v>
          </cell>
          <cell r="M369" t="str">
            <v>Research Project</v>
          </cell>
          <cell r="N369" t="str">
            <v>-VZMB</v>
          </cell>
          <cell r="O369" t="str">
            <v>-19028</v>
          </cell>
          <cell r="S369" t="b">
            <v>0</v>
          </cell>
          <cell r="T369" t="str">
            <v>0031v0000202LxlAAE</v>
          </cell>
          <cell r="U369" t="str">
            <v>0031v0000202M1hAAE</v>
          </cell>
          <cell r="V369" t="str">
            <v>0031v0000202LooAAE</v>
          </cell>
          <cell r="X369" t="b">
            <v>0</v>
          </cell>
          <cell r="Y369" t="str">
            <v>0031v0000202LwGAAU</v>
          </cell>
          <cell r="Z369" t="str">
            <v>economists_zambia@theigc.org</v>
          </cell>
          <cell r="AA369">
            <v>15188.2</v>
          </cell>
          <cell r="AB369">
            <v>43708</v>
          </cell>
          <cell r="AE369" t="str">
            <v>Towards a More Equal Distribution of Teachers: Simulations of Alternative Teacher Reallocation Scenarios</v>
          </cell>
          <cell r="AF369" t="str">
            <v>SPF</v>
          </cell>
          <cell r="AG369" t="str">
            <v>a1R1v00000AduMaEAJ</v>
          </cell>
          <cell r="AK369" t="str">
            <v>0031v0000202LjyAAE</v>
          </cell>
          <cell r="AL369" t="b">
            <v>0</v>
          </cell>
          <cell r="AR369" t="str">
            <v>a1Y1v000002DPWHEA4</v>
          </cell>
          <cell r="AS369" t="str">
            <v>Phase II</v>
          </cell>
          <cell r="AU369" t="str">
            <v>State Effectiveness</v>
          </cell>
          <cell r="AV369" t="str">
            <v>Country Programme</v>
          </cell>
          <cell r="AW369" t="str">
            <v>Contracting</v>
          </cell>
          <cell r="AZ369">
            <v>43568</v>
          </cell>
          <cell r="BA369" t="str">
            <v>a1P1v000003d3KNEAY</v>
          </cell>
          <cell r="BB369">
            <v>5</v>
          </cell>
          <cell r="BC369" t="str">
            <v>a1V1v000003VqgDEAS</v>
          </cell>
          <cell r="BD369">
            <v>43570</v>
          </cell>
          <cell r="BE369" t="str">
            <v>a1Z1v000004GRn4EAG</v>
          </cell>
          <cell r="BH369" t="b">
            <v>0</v>
          </cell>
          <cell r="BJ369">
            <v>0</v>
          </cell>
          <cell r="BM369" t="str">
            <v>Small Projects Facility</v>
          </cell>
          <cell r="BO369">
            <v>1</v>
          </cell>
          <cell r="BP369" t="str">
            <v>0051v000005kYliAAE</v>
          </cell>
          <cell r="BQ369" t="str">
            <v>DFID - Zambia</v>
          </cell>
          <cell r="BR369" t="str">
            <v>0011v000020m1FXAAY</v>
          </cell>
          <cell r="BS369" t="str">
            <v>Country Programme</v>
          </cell>
          <cell r="BT369" t="str">
            <v>DFID - Zambia</v>
          </cell>
          <cell r="BU369" t="str">
            <v>Department for International Development</v>
          </cell>
          <cell r="BV369" t="str">
            <v>VXX</v>
          </cell>
        </row>
        <row r="370">
          <cell r="A370" t="str">
            <v>ZMB-19030</v>
          </cell>
          <cell r="B370" t="str">
            <v>0051v000005kYliAAE</v>
          </cell>
          <cell r="C370" t="b">
            <v>0</v>
          </cell>
          <cell r="D370" t="str">
            <v>Dissemination of Papers on Artisanal and Small-scale Mining</v>
          </cell>
          <cell r="E370">
            <v>43572.679143518515</v>
          </cell>
          <cell r="F370" t="str">
            <v>0051v000005kYliAAE</v>
          </cell>
          <cell r="G370">
            <v>43613.48474537037</v>
          </cell>
          <cell r="H370" t="str">
            <v>0051v0000054bZbAAI</v>
          </cell>
          <cell r="I370">
            <v>43613.48474537037</v>
          </cell>
          <cell r="K370">
            <v>43586.719629629632</v>
          </cell>
          <cell r="L370">
            <v>43586.719629629632</v>
          </cell>
          <cell r="M370" t="str">
            <v>Event</v>
          </cell>
          <cell r="N370" t="str">
            <v>-VZMB</v>
          </cell>
          <cell r="O370" t="str">
            <v>-19030</v>
          </cell>
          <cell r="S370" t="b">
            <v>0</v>
          </cell>
          <cell r="T370" t="str">
            <v>0031v00001z6OsSAAU</v>
          </cell>
          <cell r="U370" t="str">
            <v>0031v0000202M1hAAE</v>
          </cell>
          <cell r="V370" t="str">
            <v>0031v0000202LooAAE</v>
          </cell>
          <cell r="X370" t="b">
            <v>0</v>
          </cell>
          <cell r="Y370" t="str">
            <v>0031v0000202LwGAAU</v>
          </cell>
          <cell r="Z370" t="str">
            <v>economists_zambia@theigc.org</v>
          </cell>
          <cell r="AA370">
            <v>4313</v>
          </cell>
          <cell r="AB370">
            <v>43616</v>
          </cell>
          <cell r="AC370" t="str">
            <v>In-Country Event</v>
          </cell>
          <cell r="AE370" t="str">
            <v>Dissemination of Papers on Artisanal and Small-scale Mining</v>
          </cell>
          <cell r="AF370" t="str">
            <v>Event ToR</v>
          </cell>
          <cell r="AG370" t="str">
            <v>a1R1v00000AduMaEAJ</v>
          </cell>
          <cell r="AK370" t="str">
            <v>0031v0000202LTAAA2</v>
          </cell>
          <cell r="AL370" t="b">
            <v>0</v>
          </cell>
          <cell r="AR370" t="str">
            <v>a1Y1v000002DcoUEAS</v>
          </cell>
          <cell r="AS370" t="str">
            <v>Phase II</v>
          </cell>
          <cell r="AU370" t="str">
            <v>State Effectiveness</v>
          </cell>
          <cell r="AV370" t="str">
            <v>Country Programme</v>
          </cell>
          <cell r="AW370" t="str">
            <v>Contracting</v>
          </cell>
          <cell r="AZ370">
            <v>43573</v>
          </cell>
          <cell r="BA370" t="str">
            <v>a1P1v000003d3KNEAY</v>
          </cell>
          <cell r="BB370">
            <v>1</v>
          </cell>
          <cell r="BC370" t="str">
            <v>a1V1v000003VqunEAC</v>
          </cell>
          <cell r="BD370">
            <v>43586</v>
          </cell>
          <cell r="BE370" t="str">
            <v>a1Z1v000004GRpZEAW</v>
          </cell>
          <cell r="BH370" t="b">
            <v>0</v>
          </cell>
          <cell r="BJ370">
            <v>0</v>
          </cell>
          <cell r="BM370" t="str">
            <v>Event</v>
          </cell>
          <cell r="BN370"/>
          <cell r="BO370">
            <v>1</v>
          </cell>
          <cell r="BP370" t="str">
            <v>0051v000005kYliAAE</v>
          </cell>
          <cell r="BQ370" t="str">
            <v>DFID - Zambia</v>
          </cell>
          <cell r="BR370" t="str">
            <v>0011v000020m1FXAAY</v>
          </cell>
          <cell r="BS370" t="str">
            <v>Country Programme</v>
          </cell>
          <cell r="BT370" t="str">
            <v>DFID - Zambia</v>
          </cell>
          <cell r="BU370" t="str">
            <v>Department for International Development</v>
          </cell>
          <cell r="BV370" t="str">
            <v>VXX</v>
          </cell>
        </row>
        <row r="371">
          <cell r="A371" t="str">
            <v>ZMB-19034</v>
          </cell>
          <cell r="B371" t="str">
            <v>0051v000005kYliAAE</v>
          </cell>
          <cell r="C371" t="b">
            <v>0</v>
          </cell>
          <cell r="D371" t="str">
            <v>The impact of infrastructure improvement on urban life quality and firm output</v>
          </cell>
          <cell r="E371">
            <v>43594.543194444443</v>
          </cell>
          <cell r="F371" t="str">
            <v>0051v000005kYliAAE</v>
          </cell>
          <cell r="G371">
            <v>43609.998483796298</v>
          </cell>
          <cell r="H371" t="str">
            <v>0050Y000002G2VOQA0</v>
          </cell>
          <cell r="I371">
            <v>43609.998483796298</v>
          </cell>
          <cell r="M371" t="str">
            <v>Research Project</v>
          </cell>
          <cell r="N371" t="str">
            <v>-VZMB</v>
          </cell>
          <cell r="O371" t="str">
            <v>-19034</v>
          </cell>
          <cell r="S371" t="b">
            <v>0</v>
          </cell>
          <cell r="T371" t="str">
            <v>0031v0000202LxlAAE</v>
          </cell>
          <cell r="U371" t="str">
            <v>0031v0000202M1hAAE</v>
          </cell>
          <cell r="V371" t="str">
            <v>0031v0000202LooAAE</v>
          </cell>
          <cell r="X371" t="b">
            <v>0</v>
          </cell>
          <cell r="Y371" t="str">
            <v>0031v0000202LwGAAU</v>
          </cell>
          <cell r="Z371" t="str">
            <v>economists_zambia@theigc.org</v>
          </cell>
          <cell r="AA371">
            <v>19994</v>
          </cell>
          <cell r="AB371">
            <v>43708</v>
          </cell>
          <cell r="AE371" t="str">
            <v>The impact of infrastructure improvement on urban life quality and firm output in Zambia</v>
          </cell>
          <cell r="AF371" t="str">
            <v>SPF</v>
          </cell>
          <cell r="AG371" t="str">
            <v>a1R1v00000AduMaEAJ</v>
          </cell>
          <cell r="AH371" t="str">
            <v>0031v0000289YFiAAM</v>
          </cell>
          <cell r="AK371" t="str">
            <v>0031v0000289H3RAAU</v>
          </cell>
          <cell r="AL371" t="b">
            <v>0</v>
          </cell>
          <cell r="AS371" t="str">
            <v>Phase II</v>
          </cell>
          <cell r="AT371" t="str">
            <v>Infrastructure,Transportation &amp; Service Provision</v>
          </cell>
          <cell r="AU371" t="str">
            <v>Cities</v>
          </cell>
          <cell r="AV371" t="str">
            <v>Country Programme</v>
          </cell>
          <cell r="AW371" t="str">
            <v>Planned</v>
          </cell>
          <cell r="AZ371">
            <v>43584</v>
          </cell>
          <cell r="BA371" t="str">
            <v>a1P1v000003d3KNEAY</v>
          </cell>
          <cell r="BB371">
            <v>4</v>
          </cell>
          <cell r="BC371" t="str">
            <v>a1V1v000003VzfPEAS</v>
          </cell>
          <cell r="BD371">
            <v>43586</v>
          </cell>
          <cell r="BE371" t="str">
            <v>a1Z1v000004GSXwEAO</v>
          </cell>
          <cell r="BH371" t="b">
            <v>0</v>
          </cell>
          <cell r="BJ371">
            <v>0</v>
          </cell>
          <cell r="BM371" t="str">
            <v>Small Projects Facility</v>
          </cell>
          <cell r="BO371">
            <v>1</v>
          </cell>
          <cell r="BP371" t="str">
            <v>0051v000005kYliAAE</v>
          </cell>
          <cell r="BQ371" t="str">
            <v>DFID - Zambia</v>
          </cell>
          <cell r="BR371" t="str">
            <v>0011v000020m1FXAAY</v>
          </cell>
          <cell r="BS371" t="str">
            <v>Country Programme</v>
          </cell>
          <cell r="BT371" t="str">
            <v>DFID - Zambia</v>
          </cell>
          <cell r="BU371" t="str">
            <v>Department for International Development</v>
          </cell>
          <cell r="BV371" t="str">
            <v>VXX</v>
          </cell>
        </row>
        <row r="372">
          <cell r="B372" t="str">
            <v>0051v000005kYowAAE</v>
          </cell>
          <cell r="C372" t="b">
            <v>0</v>
          </cell>
          <cell r="D372" t="str">
            <v>CEPR/IGC/ILO/GSEM Conference on Labour Markets in Developing Countries</v>
          </cell>
          <cell r="E372">
            <v>43542.487858796296</v>
          </cell>
          <cell r="F372" t="str">
            <v>0051v000005kYowAAE</v>
          </cell>
          <cell r="G372">
            <v>43609.998472222222</v>
          </cell>
          <cell r="H372" t="str">
            <v>0050Y000002G2VOQA0</v>
          </cell>
          <cell r="I372">
            <v>43609.998472222222</v>
          </cell>
          <cell r="K372">
            <v>43599.420115740744</v>
          </cell>
          <cell r="L372">
            <v>43599.420115740744</v>
          </cell>
          <cell r="M372" t="str">
            <v>Event</v>
          </cell>
          <cell r="N372" t="str">
            <v>-VCHE</v>
          </cell>
          <cell r="O372" t="str">
            <v>-</v>
          </cell>
          <cell r="S372" t="b">
            <v>0</v>
          </cell>
          <cell r="X372" t="b">
            <v>0</v>
          </cell>
          <cell r="AA372">
            <v>10000</v>
          </cell>
          <cell r="AB372">
            <v>43595</v>
          </cell>
          <cell r="AD372" t="str">
            <v>CEPR/IGC/ILO/GSEM Conference on Labour Markets in Developing Countries</v>
          </cell>
          <cell r="AE372" t="str">
            <v>CEPR/IGC/ILO/GSEM Conference on Labour Markets in Developing Countries</v>
          </cell>
          <cell r="AF372" t="str">
            <v>Event ToR</v>
          </cell>
          <cell r="AG372" t="str">
            <v>a1R1v00000AduMUEAZ</v>
          </cell>
          <cell r="AK372" t="str">
            <v>0031v0000202LV9AAM</v>
          </cell>
          <cell r="AL372" t="b">
            <v>0</v>
          </cell>
          <cell r="AS372" t="str">
            <v>Phase II</v>
          </cell>
          <cell r="AU372" t="str">
            <v>Firm Capabilities</v>
          </cell>
          <cell r="AV372" t="str">
            <v>Research Programme</v>
          </cell>
          <cell r="AW372" t="str">
            <v>Prospective</v>
          </cell>
          <cell r="AY372" t="str">
            <v>&lt;p&gt;The 2019 CEPR/IGC/ILO/GSEM Conference on Labour Market in Developing Countries will take place on 9-10 May 2019 at the headquarters of the International Labour Organization in Geneva (Switzerland) and is jointly organised by CEPR, IGC, ILO and the Institute of Economics and Econometrics at the GSEM-University of Geneva.&lt;/p&gt;&lt;p&gt;&lt;br&gt;&lt;/p&gt;&lt;p&gt;The conference features two keynote talks by Michael Greenstone (University of Chicago and CEPR) and Rob Townsend (MIT and CEPR).&lt;/p&gt;&lt;p&gt;A policy panel will conclude the conference, with the participation of Pamhidzai H. Bamu (Africa Coordinator at WIEGO), Rachel Glennester (Chief Economist at the UK Department for International Development) and Michelle Leighton (Chief of the Migrant Branch at ILO).&lt;/p&gt;&lt;p&gt;&lt;br&gt;&lt;/p&gt;&lt;p&gt;The goal of the conference is to provide a forum for high-quality work in labour/development economics. The conference will bring together around 40 economists for a period of two days. To foster the desired interaction, we ask that participants stay for the entire duration of the symposium. The programme will start on Thursday morning (9th) and end on Friday evening (10th).&lt;/p&gt;&lt;p&gt;&lt;br&gt;&lt;/p&gt;</v>
          </cell>
          <cell r="AZ372">
            <v>43542</v>
          </cell>
          <cell r="BA372" t="str">
            <v>a1P1v000003d3JrEAI</v>
          </cell>
          <cell r="BB372">
            <v>0</v>
          </cell>
          <cell r="BC372" t="str">
            <v>a1V1v0000036SViEAM</v>
          </cell>
          <cell r="BD372">
            <v>43594</v>
          </cell>
          <cell r="BG372" t="str">
            <v>N/A</v>
          </cell>
          <cell r="BH372" t="b">
            <v>0</v>
          </cell>
          <cell r="BN372"/>
          <cell r="BO372">
            <v>1</v>
          </cell>
          <cell r="BP372"/>
          <cell r="BQ372" t="str">
            <v>DFID - Research</v>
          </cell>
          <cell r="BR372" t="str">
            <v>0011v000020m1FXAAY</v>
          </cell>
          <cell r="BS372" t="str">
            <v>Research Programme</v>
          </cell>
          <cell r="BT372" t="str">
            <v>DFID - Research</v>
          </cell>
          <cell r="BU372" t="str">
            <v>Department for International Development</v>
          </cell>
          <cell r="BV372" t="str">
            <v>VXX</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PIVOT"/>
      <sheetName val="Terms"/>
      <sheetName val="Sheet2"/>
    </sheetNames>
    <sheetDataSet>
      <sheetData sheetId="0">
        <row r="1">
          <cell r="C1" t="str">
            <v>Project number</v>
          </cell>
          <cell r="O1" t="str">
            <v>Theme code</v>
          </cell>
          <cell r="T1" t="str">
            <v>G5 Code</v>
          </cell>
        </row>
        <row r="2">
          <cell r="C2">
            <v>31307</v>
          </cell>
          <cell r="O2" t="str">
            <v>U</v>
          </cell>
          <cell r="T2" t="str">
            <v>1-VCU-VBGD-V2106-31307</v>
          </cell>
        </row>
        <row r="3">
          <cell r="C3">
            <v>31307</v>
          </cell>
          <cell r="O3" t="str">
            <v>U</v>
          </cell>
          <cell r="T3" t="str">
            <v>1-VCU-VBGD-V3001-31307</v>
          </cell>
        </row>
        <row r="4">
          <cell r="C4">
            <v>31307</v>
          </cell>
          <cell r="O4" t="str">
            <v>U</v>
          </cell>
          <cell r="T4" t="str">
            <v>1-VCU-VBGD-V3025-31307</v>
          </cell>
        </row>
        <row r="5">
          <cell r="C5">
            <v>31307</v>
          </cell>
          <cell r="O5" t="str">
            <v>U</v>
          </cell>
          <cell r="T5" t="str">
            <v>1-VCU-VBGD-V3026-31307</v>
          </cell>
        </row>
        <row r="6">
          <cell r="C6">
            <v>31307</v>
          </cell>
          <cell r="O6" t="str">
            <v>U</v>
          </cell>
          <cell r="T6" t="str">
            <v>1-VCU-VBGD-V3027-31307</v>
          </cell>
        </row>
        <row r="7">
          <cell r="C7">
            <v>31401</v>
          </cell>
          <cell r="O7" t="str">
            <v>U</v>
          </cell>
          <cell r="T7" t="str">
            <v>1-VXX-VBGD-V4001-31401</v>
          </cell>
        </row>
        <row r="8">
          <cell r="C8">
            <v>31401</v>
          </cell>
          <cell r="O8" t="str">
            <v>U</v>
          </cell>
          <cell r="T8" t="str">
            <v>1-VCU-VBGD-V2016-31401</v>
          </cell>
        </row>
        <row r="9">
          <cell r="C9">
            <v>31401</v>
          </cell>
          <cell r="O9" t="str">
            <v>U</v>
          </cell>
          <cell r="T9" t="str">
            <v>1-VCU-VBGD-V2004-31401</v>
          </cell>
        </row>
        <row r="10">
          <cell r="C10">
            <v>31401</v>
          </cell>
          <cell r="O10" t="str">
            <v>U</v>
          </cell>
          <cell r="T10" t="str">
            <v>1-VCU-VBGD-V2005-31401</v>
          </cell>
        </row>
        <row r="11">
          <cell r="C11">
            <v>31401</v>
          </cell>
          <cell r="O11" t="str">
            <v>U</v>
          </cell>
          <cell r="T11" t="str">
            <v>1-VCU-VBGD-V2017-31401</v>
          </cell>
        </row>
        <row r="12">
          <cell r="C12">
            <v>31402</v>
          </cell>
          <cell r="O12" t="str">
            <v>S</v>
          </cell>
          <cell r="T12" t="str">
            <v>1-VXX-VBGD-V4001-31402</v>
          </cell>
        </row>
        <row r="13">
          <cell r="C13">
            <v>31402</v>
          </cell>
          <cell r="O13" t="str">
            <v>S</v>
          </cell>
          <cell r="T13" t="str">
            <v>1-VCS-VBGD-V2016-31402</v>
          </cell>
        </row>
        <row r="14">
          <cell r="C14">
            <v>31402</v>
          </cell>
          <cell r="O14" t="str">
            <v>S</v>
          </cell>
          <cell r="T14" t="str">
            <v>1-VCS-VBGD-V2004-31402</v>
          </cell>
        </row>
        <row r="15">
          <cell r="C15">
            <v>31402</v>
          </cell>
          <cell r="O15" t="str">
            <v>S</v>
          </cell>
          <cell r="T15" t="str">
            <v>1-VCS-VBGD-V2005-31402</v>
          </cell>
        </row>
        <row r="16">
          <cell r="C16">
            <v>31402</v>
          </cell>
          <cell r="O16" t="str">
            <v>S</v>
          </cell>
          <cell r="T16" t="str">
            <v>1-VCS-VBGD-V2009-31402</v>
          </cell>
        </row>
        <row r="17">
          <cell r="C17">
            <v>31403</v>
          </cell>
          <cell r="O17" t="str">
            <v>C</v>
          </cell>
          <cell r="T17" t="str">
            <v>1-VXX-VBGD-V4001-31403</v>
          </cell>
        </row>
        <row r="18">
          <cell r="C18">
            <v>31403</v>
          </cell>
          <cell r="O18" t="str">
            <v>C</v>
          </cell>
          <cell r="T18" t="str">
            <v>1-VCC-VBGD-V2016-31403</v>
          </cell>
        </row>
        <row r="19">
          <cell r="C19">
            <v>31403</v>
          </cell>
          <cell r="O19" t="str">
            <v>C</v>
          </cell>
          <cell r="T19" t="str">
            <v>1-VCC-VBGD-V2004-31403</v>
          </cell>
        </row>
        <row r="20">
          <cell r="C20">
            <v>31403</v>
          </cell>
          <cell r="O20" t="str">
            <v>C</v>
          </cell>
          <cell r="T20" t="str">
            <v>1-VXX-VBGD-V4004-31403</v>
          </cell>
        </row>
        <row r="21">
          <cell r="C21">
            <v>31406</v>
          </cell>
          <cell r="O21" t="str">
            <v>C</v>
          </cell>
          <cell r="T21" t="str">
            <v>1-VXX-VBGD-V4001-31406</v>
          </cell>
        </row>
        <row r="22">
          <cell r="C22">
            <v>31406</v>
          </cell>
          <cell r="O22" t="str">
            <v>C</v>
          </cell>
          <cell r="T22" t="str">
            <v>1-VCC-VBGD-V2016-31406</v>
          </cell>
        </row>
        <row r="23">
          <cell r="C23">
            <v>31406</v>
          </cell>
          <cell r="O23" t="str">
            <v>C</v>
          </cell>
          <cell r="T23" t="str">
            <v>1-VCC-VBGD-V2004-31406</v>
          </cell>
        </row>
        <row r="24">
          <cell r="C24">
            <v>31406</v>
          </cell>
          <cell r="O24" t="str">
            <v>C</v>
          </cell>
          <cell r="T24" t="str">
            <v>1-VXX-VBGD-V4004-31406</v>
          </cell>
        </row>
        <row r="25">
          <cell r="C25">
            <v>31406</v>
          </cell>
          <cell r="O25" t="str">
            <v>C</v>
          </cell>
          <cell r="T25" t="str">
            <v>1-VCC-VBGD-V2018-31406</v>
          </cell>
        </row>
        <row r="26">
          <cell r="C26">
            <v>31406</v>
          </cell>
          <cell r="O26" t="str">
            <v>C</v>
          </cell>
          <cell r="T26" t="str">
            <v>1-VCC-VBGD-V2106-31406</v>
          </cell>
        </row>
        <row r="27">
          <cell r="C27">
            <v>31406</v>
          </cell>
          <cell r="O27" t="str">
            <v>C</v>
          </cell>
          <cell r="T27" t="str">
            <v>1-VXX-VBGD-V3001-31406</v>
          </cell>
        </row>
        <row r="28">
          <cell r="C28">
            <v>31406</v>
          </cell>
          <cell r="O28" t="str">
            <v>C</v>
          </cell>
          <cell r="T28" t="str">
            <v>1-VXX-VBGD-V3027-31406</v>
          </cell>
        </row>
        <row r="29">
          <cell r="C29">
            <v>31408</v>
          </cell>
          <cell r="O29" t="str">
            <v>E</v>
          </cell>
          <cell r="T29" t="str">
            <v>1-VCE-VBGD-V2001-31408</v>
          </cell>
        </row>
        <row r="30">
          <cell r="C30">
            <v>31408</v>
          </cell>
          <cell r="O30" t="str">
            <v>E</v>
          </cell>
          <cell r="T30" t="str">
            <v>1-VCE-VBGD-V2016-31408</v>
          </cell>
        </row>
        <row r="31">
          <cell r="C31">
            <v>31408</v>
          </cell>
          <cell r="O31" t="str">
            <v>E</v>
          </cell>
          <cell r="T31" t="str">
            <v>1-VCE-VBGD-V2007-31408</v>
          </cell>
        </row>
        <row r="32">
          <cell r="C32">
            <v>31408</v>
          </cell>
          <cell r="O32" t="str">
            <v>E</v>
          </cell>
          <cell r="T32" t="str">
            <v>1-VCE-VBGD-V2009-31408</v>
          </cell>
        </row>
        <row r="33">
          <cell r="C33">
            <v>31408</v>
          </cell>
          <cell r="O33" t="str">
            <v>E</v>
          </cell>
          <cell r="T33" t="str">
            <v>1-VCE-VBGD-V2018-31408</v>
          </cell>
        </row>
        <row r="34">
          <cell r="C34">
            <v>31409</v>
          </cell>
          <cell r="O34" t="str">
            <v>I</v>
          </cell>
          <cell r="T34" t="str">
            <v>1-VCI-VBGD-V3003-31409</v>
          </cell>
        </row>
        <row r="35">
          <cell r="C35">
            <v>31409</v>
          </cell>
          <cell r="O35" t="str">
            <v>I</v>
          </cell>
          <cell r="T35" t="str">
            <v>1-VCI-VBGD-V3012-31409</v>
          </cell>
        </row>
        <row r="36">
          <cell r="C36">
            <v>31409</v>
          </cell>
          <cell r="O36" t="str">
            <v>I</v>
          </cell>
          <cell r="T36" t="str">
            <v>1-VCI-VBGD-V3024-31409</v>
          </cell>
        </row>
        <row r="37">
          <cell r="C37">
            <v>31409</v>
          </cell>
          <cell r="O37" t="str">
            <v>I</v>
          </cell>
          <cell r="T37" t="str">
            <v>1-VCI-VBGD-V3040-31409</v>
          </cell>
        </row>
        <row r="38">
          <cell r="C38">
            <v>31409</v>
          </cell>
          <cell r="O38" t="str">
            <v>I</v>
          </cell>
          <cell r="T38" t="str">
            <v>1-VCI-VBGD-V3041-31409</v>
          </cell>
        </row>
        <row r="39">
          <cell r="C39">
            <v>31409</v>
          </cell>
          <cell r="O39" t="str">
            <v>I</v>
          </cell>
          <cell r="T39" t="str">
            <v>1-VCI-VBGD-V3042-31409</v>
          </cell>
        </row>
        <row r="40">
          <cell r="C40">
            <v>31409</v>
          </cell>
          <cell r="O40" t="str">
            <v>I</v>
          </cell>
          <cell r="T40" t="str">
            <v>1-VCI-VBGD-V3043-31409</v>
          </cell>
        </row>
        <row r="41">
          <cell r="C41">
            <v>31409</v>
          </cell>
          <cell r="O41" t="str">
            <v>I</v>
          </cell>
          <cell r="T41" t="str">
            <v>1-VCI-VBGD-V3044-31409</v>
          </cell>
        </row>
        <row r="42">
          <cell r="C42">
            <v>31410</v>
          </cell>
          <cell r="O42" t="str">
            <v>G</v>
          </cell>
          <cell r="T42" t="str">
            <v>1-VCG-VBGD-V2001-31410</v>
          </cell>
        </row>
        <row r="43">
          <cell r="C43">
            <v>31410</v>
          </cell>
          <cell r="O43" t="str">
            <v>G</v>
          </cell>
          <cell r="T43" t="str">
            <v>1-VCG-VBGD-V2016-31410</v>
          </cell>
        </row>
        <row r="44">
          <cell r="C44">
            <v>31410</v>
          </cell>
          <cell r="O44" t="str">
            <v>G</v>
          </cell>
          <cell r="T44" t="str">
            <v>1-VCG-VBGD-V2004-31410</v>
          </cell>
        </row>
        <row r="45">
          <cell r="C45">
            <v>31410</v>
          </cell>
          <cell r="O45" t="str">
            <v>G</v>
          </cell>
          <cell r="T45" t="str">
            <v>1-VCG-VBGD-V2005-31410</v>
          </cell>
        </row>
        <row r="46">
          <cell r="C46">
            <v>31410</v>
          </cell>
          <cell r="O46" t="str">
            <v>G</v>
          </cell>
          <cell r="T46" t="str">
            <v>1-VCG-VBGD-V2008-31410</v>
          </cell>
        </row>
        <row r="47">
          <cell r="C47">
            <v>31410</v>
          </cell>
          <cell r="O47" t="str">
            <v>G</v>
          </cell>
          <cell r="T47" t="str">
            <v>1-VCG-VBGD-V2018-31410</v>
          </cell>
        </row>
        <row r="48">
          <cell r="C48">
            <v>31410</v>
          </cell>
          <cell r="O48" t="str">
            <v>G</v>
          </cell>
          <cell r="T48" t="str">
            <v>1-VCG-VBGD-V2019-31410</v>
          </cell>
        </row>
        <row r="49">
          <cell r="C49">
            <v>31411</v>
          </cell>
          <cell r="O49" t="str">
            <v>C</v>
          </cell>
          <cell r="T49" t="str">
            <v>1-VCC-VBGD-V3003-31411</v>
          </cell>
        </row>
        <row r="50">
          <cell r="C50">
            <v>31411</v>
          </cell>
          <cell r="O50" t="str">
            <v>C</v>
          </cell>
          <cell r="T50" t="str">
            <v>1-VCC-VBGD-V3024-31411</v>
          </cell>
        </row>
        <row r="51">
          <cell r="C51">
            <v>31411</v>
          </cell>
          <cell r="O51" t="str">
            <v>C</v>
          </cell>
          <cell r="T51" t="str">
            <v>1-VCC-VBGD-V3040-31411</v>
          </cell>
        </row>
        <row r="52">
          <cell r="C52">
            <v>31411</v>
          </cell>
          <cell r="O52" t="str">
            <v>C</v>
          </cell>
          <cell r="T52" t="str">
            <v>1-VCC-VBGD-V3041-31411</v>
          </cell>
        </row>
        <row r="53">
          <cell r="C53">
            <v>31411</v>
          </cell>
          <cell r="O53" t="str">
            <v>C</v>
          </cell>
          <cell r="T53" t="str">
            <v>1-VCC-VBGD-V3043-31411</v>
          </cell>
        </row>
        <row r="54">
          <cell r="C54">
            <v>31414</v>
          </cell>
          <cell r="O54" t="str">
            <v>C</v>
          </cell>
          <cell r="T54" t="str">
            <v>1-VCC-VBGD-V2016-31414</v>
          </cell>
        </row>
        <row r="55">
          <cell r="C55">
            <v>31414</v>
          </cell>
          <cell r="O55" t="str">
            <v>C</v>
          </cell>
          <cell r="T55" t="str">
            <v>1-VCC-VBGD-V2004-31414</v>
          </cell>
        </row>
        <row r="56">
          <cell r="C56">
            <v>31414</v>
          </cell>
          <cell r="O56" t="str">
            <v>C</v>
          </cell>
          <cell r="T56" t="str">
            <v>1-VCC-VBGD-V2017-31414</v>
          </cell>
        </row>
        <row r="57">
          <cell r="C57">
            <v>31414</v>
          </cell>
          <cell r="O57" t="str">
            <v>C</v>
          </cell>
          <cell r="T57" t="str">
            <v>1-VCC-VBGD-V2008-31414</v>
          </cell>
        </row>
        <row r="58">
          <cell r="C58">
            <v>31418</v>
          </cell>
          <cell r="O58" t="str">
            <v>S</v>
          </cell>
          <cell r="T58" t="str">
            <v>1-VCS-VBGD-V2016-31418</v>
          </cell>
        </row>
        <row r="59">
          <cell r="C59">
            <v>31418</v>
          </cell>
          <cell r="O59" t="str">
            <v>S</v>
          </cell>
          <cell r="T59" t="str">
            <v>1-VCS-VBGD-V2004-31418</v>
          </cell>
        </row>
        <row r="60">
          <cell r="C60">
            <v>31418</v>
          </cell>
          <cell r="O60" t="str">
            <v>S</v>
          </cell>
          <cell r="T60" t="str">
            <v>1-VCS-VBGD-V2008-31418</v>
          </cell>
        </row>
        <row r="61">
          <cell r="C61">
            <v>31419</v>
          </cell>
          <cell r="O61" t="str">
            <v>S</v>
          </cell>
          <cell r="T61" t="str">
            <v>1-VCS-VBGD-V2001-31419</v>
          </cell>
        </row>
        <row r="62">
          <cell r="C62">
            <v>31419</v>
          </cell>
          <cell r="O62" t="str">
            <v>S</v>
          </cell>
          <cell r="T62" t="str">
            <v>1-VCS-VBGD-V2018-31419</v>
          </cell>
        </row>
        <row r="63">
          <cell r="C63">
            <v>31420</v>
          </cell>
          <cell r="O63" t="str">
            <v>I</v>
          </cell>
          <cell r="T63" t="str">
            <v>1-VCI-VBGD-V2009-31420</v>
          </cell>
        </row>
        <row r="64">
          <cell r="C64">
            <v>31420</v>
          </cell>
          <cell r="O64" t="str">
            <v>I</v>
          </cell>
          <cell r="T64" t="str">
            <v>1-VCI-VBGD-V2018-31420</v>
          </cell>
        </row>
        <row r="65">
          <cell r="C65">
            <v>31420</v>
          </cell>
          <cell r="O65" t="str">
            <v>I</v>
          </cell>
          <cell r="T65" t="str">
            <v>1-VCI-VBGD-V3001-31420</v>
          </cell>
        </row>
        <row r="66">
          <cell r="C66">
            <v>31420</v>
          </cell>
          <cell r="O66" t="str">
            <v>I</v>
          </cell>
          <cell r="T66" t="str">
            <v>1-VCI-VBGD-V3003-31420</v>
          </cell>
        </row>
        <row r="67">
          <cell r="C67">
            <v>31420</v>
          </cell>
          <cell r="O67" t="str">
            <v>I</v>
          </cell>
          <cell r="T67" t="str">
            <v>1-VCI-VBGD-V3011-31420</v>
          </cell>
        </row>
        <row r="68">
          <cell r="C68">
            <v>31420</v>
          </cell>
          <cell r="O68" t="str">
            <v>I</v>
          </cell>
          <cell r="T68" t="str">
            <v>1-VCI-VBGD-V3012-31420</v>
          </cell>
        </row>
        <row r="69">
          <cell r="C69">
            <v>31420</v>
          </cell>
          <cell r="O69" t="str">
            <v>I</v>
          </cell>
          <cell r="T69" t="str">
            <v>1-VCI-VBGD-V3023-31420</v>
          </cell>
        </row>
        <row r="70">
          <cell r="C70">
            <v>31420</v>
          </cell>
          <cell r="O70" t="str">
            <v>I</v>
          </cell>
          <cell r="T70" t="str">
            <v>1-VCI-VBGD-V3024-31420</v>
          </cell>
        </row>
        <row r="71">
          <cell r="C71">
            <v>31420</v>
          </cell>
          <cell r="O71" t="str">
            <v>I</v>
          </cell>
          <cell r="T71" t="str">
            <v>1-VCI-VBGD-V3027-31420</v>
          </cell>
        </row>
        <row r="72">
          <cell r="C72">
            <v>31420</v>
          </cell>
          <cell r="O72" t="str">
            <v>I</v>
          </cell>
          <cell r="T72" t="str">
            <v>1-VCI-VBGD-V3040-31420</v>
          </cell>
        </row>
        <row r="73">
          <cell r="C73">
            <v>31420</v>
          </cell>
          <cell r="O73" t="str">
            <v>I</v>
          </cell>
          <cell r="T73" t="str">
            <v>1-VCI-VBGD-V3041-31420</v>
          </cell>
        </row>
        <row r="74">
          <cell r="C74">
            <v>31420</v>
          </cell>
          <cell r="O74" t="str">
            <v>I</v>
          </cell>
          <cell r="T74" t="str">
            <v>1-VCI-VBGD-V3042-31420</v>
          </cell>
        </row>
        <row r="75">
          <cell r="C75">
            <v>31421</v>
          </cell>
          <cell r="O75" t="str">
            <v>I</v>
          </cell>
          <cell r="T75" t="str">
            <v>1-VCI-VBGD-V2009-31421</v>
          </cell>
        </row>
        <row r="76">
          <cell r="C76">
            <v>31421</v>
          </cell>
          <cell r="O76" t="str">
            <v>I</v>
          </cell>
          <cell r="T76" t="str">
            <v>1-VCI-VBGD-V2018-31421</v>
          </cell>
        </row>
        <row r="77">
          <cell r="C77">
            <v>31421</v>
          </cell>
          <cell r="O77" t="str">
            <v>I</v>
          </cell>
          <cell r="T77" t="str">
            <v>1-VCI-VBGD-V3003-31421</v>
          </cell>
        </row>
        <row r="78">
          <cell r="C78">
            <v>31421</v>
          </cell>
          <cell r="O78" t="str">
            <v>I</v>
          </cell>
          <cell r="T78" t="str">
            <v>1-VCI-VBGD-V3011-31421</v>
          </cell>
        </row>
        <row r="79">
          <cell r="C79">
            <v>31421</v>
          </cell>
          <cell r="O79" t="str">
            <v>I</v>
          </cell>
          <cell r="T79" t="str">
            <v>1-VCI-VBGD-V3012-31421</v>
          </cell>
        </row>
        <row r="80">
          <cell r="C80">
            <v>31421</v>
          </cell>
          <cell r="O80" t="str">
            <v>I</v>
          </cell>
          <cell r="T80" t="str">
            <v>1-VCI-VBGD-V3040-31421</v>
          </cell>
        </row>
        <row r="81">
          <cell r="C81">
            <v>31421</v>
          </cell>
          <cell r="O81" t="str">
            <v>I</v>
          </cell>
          <cell r="T81" t="str">
            <v>1-VCI-VBGD-V3041-31421</v>
          </cell>
        </row>
        <row r="82">
          <cell r="C82">
            <v>31421</v>
          </cell>
          <cell r="O82" t="str">
            <v>I</v>
          </cell>
          <cell r="T82" t="str">
            <v>1-VCI-VBGD-V3042-31421</v>
          </cell>
        </row>
        <row r="83">
          <cell r="C83">
            <v>31422</v>
          </cell>
          <cell r="O83" t="str">
            <v>S</v>
          </cell>
          <cell r="T83" t="str">
            <v>1-VCS-VBGD-V2016-31422</v>
          </cell>
        </row>
        <row r="84">
          <cell r="C84">
            <v>31422</v>
          </cell>
          <cell r="O84" t="str">
            <v>S</v>
          </cell>
          <cell r="T84" t="str">
            <v>1-VCS-VBGD-V2004-31422</v>
          </cell>
        </row>
        <row r="85">
          <cell r="C85">
            <v>31422</v>
          </cell>
          <cell r="O85" t="str">
            <v>S</v>
          </cell>
          <cell r="T85" t="str">
            <v>1-VCS-VBGD-V2007-31422</v>
          </cell>
        </row>
        <row r="86">
          <cell r="C86">
            <v>31422</v>
          </cell>
          <cell r="O86" t="str">
            <v>S</v>
          </cell>
          <cell r="T86" t="str">
            <v>1-VCS-VBGD-V2019-31422</v>
          </cell>
        </row>
        <row r="87">
          <cell r="C87">
            <v>31423</v>
          </cell>
          <cell r="O87" t="str">
            <v>S</v>
          </cell>
          <cell r="T87" t="str">
            <v>1-VCS-VBGD-V2009-31423</v>
          </cell>
        </row>
        <row r="88">
          <cell r="C88">
            <v>31423</v>
          </cell>
          <cell r="O88" t="str">
            <v>S</v>
          </cell>
          <cell r="T88" t="str">
            <v>1-VCS-VBGD-V2018-31423</v>
          </cell>
        </row>
        <row r="89">
          <cell r="C89">
            <v>31423</v>
          </cell>
          <cell r="O89" t="str">
            <v>S</v>
          </cell>
          <cell r="T89" t="str">
            <v>1-VCS-VBGD-V3011-31423</v>
          </cell>
        </row>
        <row r="90">
          <cell r="C90">
            <v>31423</v>
          </cell>
          <cell r="O90" t="str">
            <v>S</v>
          </cell>
          <cell r="T90" t="str">
            <v>1-VCS-VBGD-V3012-31423</v>
          </cell>
        </row>
        <row r="91">
          <cell r="C91">
            <v>31423</v>
          </cell>
          <cell r="O91" t="str">
            <v>S</v>
          </cell>
          <cell r="T91" t="str">
            <v>1-VCS-VBGD-V3040-31423</v>
          </cell>
        </row>
        <row r="92">
          <cell r="C92">
            <v>31423</v>
          </cell>
          <cell r="O92" t="str">
            <v>S</v>
          </cell>
          <cell r="T92" t="str">
            <v>1-VCS-VBGD-V3041-31423</v>
          </cell>
        </row>
        <row r="93">
          <cell r="C93">
            <v>31423</v>
          </cell>
          <cell r="O93" t="str">
            <v>S</v>
          </cell>
          <cell r="T93" t="str">
            <v>1-VCS-VBGD-V3042-31423</v>
          </cell>
        </row>
        <row r="94">
          <cell r="C94">
            <v>31424</v>
          </cell>
          <cell r="O94" t="str">
            <v>C</v>
          </cell>
          <cell r="T94" t="str">
            <v>1-VXX-VBGD-V4001-31424</v>
          </cell>
        </row>
        <row r="95">
          <cell r="C95">
            <v>31424</v>
          </cell>
          <cell r="O95" t="str">
            <v>C</v>
          </cell>
          <cell r="T95" t="str">
            <v>1-VXX-VBGD-V4002-31424</v>
          </cell>
        </row>
        <row r="96">
          <cell r="C96">
            <v>31424</v>
          </cell>
          <cell r="O96" t="str">
            <v>C</v>
          </cell>
          <cell r="T96" t="str">
            <v>1-VXX-VBGD-V4003-31424</v>
          </cell>
        </row>
        <row r="97">
          <cell r="C97">
            <v>31425</v>
          </cell>
          <cell r="O97" t="str">
            <v>E</v>
          </cell>
          <cell r="T97" t="str">
            <v>1-VXX-VBGD-V4001-31425</v>
          </cell>
        </row>
        <row r="98">
          <cell r="C98">
            <v>31425</v>
          </cell>
          <cell r="O98" t="str">
            <v>E</v>
          </cell>
          <cell r="T98" t="str">
            <v>1-VXX-VBGD-V4002-31425</v>
          </cell>
        </row>
        <row r="99">
          <cell r="C99">
            <v>31425</v>
          </cell>
          <cell r="O99" t="str">
            <v>E</v>
          </cell>
          <cell r="T99" t="str">
            <v>1-VXX-VBGD-V4003-31425</v>
          </cell>
        </row>
        <row r="100">
          <cell r="C100">
            <v>31426</v>
          </cell>
          <cell r="O100" t="str">
            <v>S</v>
          </cell>
          <cell r="T100" t="str">
            <v>1-VXX-VBGD-V4001-31426</v>
          </cell>
        </row>
        <row r="101">
          <cell r="C101">
            <v>31426</v>
          </cell>
          <cell r="O101" t="str">
            <v>S</v>
          </cell>
          <cell r="T101" t="str">
            <v>1-VXX-VBGD-V4002-31426</v>
          </cell>
        </row>
        <row r="102">
          <cell r="C102">
            <v>31426</v>
          </cell>
          <cell r="O102" t="str">
            <v>S</v>
          </cell>
          <cell r="T102" t="str">
            <v>1-VXX-VBGD-V4003-31426</v>
          </cell>
        </row>
        <row r="103">
          <cell r="C103">
            <v>31427</v>
          </cell>
          <cell r="O103" t="str">
            <v>S</v>
          </cell>
          <cell r="T103" t="str">
            <v>1-VXX-VBGD-V4001-31427</v>
          </cell>
        </row>
        <row r="104">
          <cell r="C104">
            <v>31427</v>
          </cell>
          <cell r="O104" t="str">
            <v>S</v>
          </cell>
          <cell r="T104" t="str">
            <v>1-VXX-VBGD-V4002-31427</v>
          </cell>
        </row>
        <row r="105">
          <cell r="C105">
            <v>31427</v>
          </cell>
          <cell r="O105" t="str">
            <v>S</v>
          </cell>
          <cell r="T105" t="str">
            <v>1-VXX-VBGD-V4003-31427</v>
          </cell>
        </row>
        <row r="106">
          <cell r="C106" t="str">
            <v>BGD-19009</v>
          </cell>
          <cell r="O106" t="str">
            <v>-</v>
          </cell>
          <cell r="T106" t="str">
            <v>1-VXX-VBGD-V3001-19009</v>
          </cell>
        </row>
        <row r="107">
          <cell r="C107" t="str">
            <v>BGD-19009</v>
          </cell>
          <cell r="O107" t="str">
            <v>-</v>
          </cell>
          <cell r="T107" t="str">
            <v>1-VXX-VBGD-V3003-19009</v>
          </cell>
        </row>
        <row r="108">
          <cell r="C108" t="str">
            <v>BGD-19009</v>
          </cell>
          <cell r="O108" t="str">
            <v>-</v>
          </cell>
          <cell r="T108" t="str">
            <v>1-VXX-VBGD-V3024-19009</v>
          </cell>
        </row>
        <row r="109">
          <cell r="C109" t="str">
            <v>BGD-19009</v>
          </cell>
          <cell r="O109" t="str">
            <v>-</v>
          </cell>
          <cell r="T109" t="str">
            <v>1-VXX-VBGD-V3027-19009</v>
          </cell>
        </row>
        <row r="110">
          <cell r="C110" t="str">
            <v>BGD-19009</v>
          </cell>
          <cell r="O110" t="str">
            <v>-</v>
          </cell>
          <cell r="T110" t="str">
            <v>1-VXX-VBGD-V3040-19009</v>
          </cell>
        </row>
        <row r="111">
          <cell r="C111" t="str">
            <v>BGD-19009</v>
          </cell>
          <cell r="O111" t="str">
            <v>-</v>
          </cell>
          <cell r="T111" t="str">
            <v>1-VXX-VBGD-V3041-19009</v>
          </cell>
        </row>
        <row r="112">
          <cell r="C112" t="str">
            <v>BGD-19009</v>
          </cell>
          <cell r="O112" t="str">
            <v>-</v>
          </cell>
          <cell r="T112" t="str">
            <v>1-VXX-VBGD-V3042-19009</v>
          </cell>
        </row>
        <row r="113">
          <cell r="C113">
            <v>50400</v>
          </cell>
          <cell r="O113" t="str">
            <v>C</v>
          </cell>
          <cell r="T113" t="str">
            <v>1-VCW-VXXX-V2106-50400</v>
          </cell>
        </row>
        <row r="114">
          <cell r="C114">
            <v>50400</v>
          </cell>
          <cell r="O114" t="str">
            <v>C</v>
          </cell>
          <cell r="T114" t="str">
            <v>1-VCW-VXXX-V3001-50400</v>
          </cell>
        </row>
        <row r="115">
          <cell r="C115">
            <v>50400</v>
          </cell>
          <cell r="O115" t="str">
            <v>C</v>
          </cell>
          <cell r="T115" t="str">
            <v>1-VCW-VXXX-V3003-50400</v>
          </cell>
        </row>
        <row r="116">
          <cell r="C116">
            <v>50400</v>
          </cell>
          <cell r="O116" t="str">
            <v>N</v>
          </cell>
          <cell r="T116" t="str">
            <v>1-VNW-VXXX-V3012-50400</v>
          </cell>
        </row>
        <row r="117">
          <cell r="C117">
            <v>50400</v>
          </cell>
          <cell r="O117" t="str">
            <v>C</v>
          </cell>
          <cell r="T117" t="str">
            <v>1-VCW-VXXX-V3024-50400</v>
          </cell>
        </row>
        <row r="118">
          <cell r="C118">
            <v>50400</v>
          </cell>
          <cell r="O118" t="str">
            <v>C</v>
          </cell>
          <cell r="T118" t="str">
            <v>1-VCW-VXXX-V3027-50400</v>
          </cell>
        </row>
        <row r="119">
          <cell r="C119">
            <v>50400</v>
          </cell>
          <cell r="O119" t="str">
            <v>C</v>
          </cell>
          <cell r="T119" t="str">
            <v>1-VCW-VXXX-V3040-50400</v>
          </cell>
        </row>
        <row r="120">
          <cell r="C120">
            <v>50400</v>
          </cell>
          <cell r="O120" t="str">
            <v>N</v>
          </cell>
          <cell r="T120" t="str">
            <v>1-VNW-VXXX-V3041-50400</v>
          </cell>
        </row>
        <row r="121">
          <cell r="C121">
            <v>50402</v>
          </cell>
          <cell r="O121" t="str">
            <v>C</v>
          </cell>
          <cell r="T121" t="str">
            <v>1-VCW-VXXX-V2007-50402</v>
          </cell>
        </row>
        <row r="122">
          <cell r="C122">
            <v>50402</v>
          </cell>
          <cell r="O122" t="str">
            <v>C</v>
          </cell>
          <cell r="T122" t="str">
            <v>1-VCW-VXXX-V2017-50402</v>
          </cell>
        </row>
        <row r="123">
          <cell r="C123">
            <v>50403</v>
          </cell>
          <cell r="O123" t="str">
            <v>C</v>
          </cell>
          <cell r="T123" t="str">
            <v>1-VCW-VXXX-V3001-50403</v>
          </cell>
        </row>
        <row r="124">
          <cell r="C124">
            <v>50403</v>
          </cell>
          <cell r="O124" t="str">
            <v>C</v>
          </cell>
          <cell r="T124" t="str">
            <v>1-VCW-VXXX-V3003-50403</v>
          </cell>
        </row>
        <row r="125">
          <cell r="C125">
            <v>50403</v>
          </cell>
          <cell r="O125" t="str">
            <v>C</v>
          </cell>
          <cell r="T125" t="str">
            <v>1-VCW-VXXX-V3027-50403</v>
          </cell>
        </row>
        <row r="126">
          <cell r="C126">
            <v>50404</v>
          </cell>
          <cell r="O126" t="str">
            <v>C</v>
          </cell>
          <cell r="T126" t="str">
            <v>1-VCW-VXXX-V3001-50404</v>
          </cell>
        </row>
        <row r="127">
          <cell r="C127">
            <v>50404</v>
          </cell>
          <cell r="O127" t="str">
            <v>C</v>
          </cell>
          <cell r="T127" t="str">
            <v>1-VCW-VXXX-V3003-50404</v>
          </cell>
        </row>
        <row r="128">
          <cell r="C128">
            <v>50404</v>
          </cell>
          <cell r="O128" t="str">
            <v>C</v>
          </cell>
          <cell r="T128" t="str">
            <v>1-VCW-VXXX-V3006-50404</v>
          </cell>
        </row>
        <row r="129">
          <cell r="C129">
            <v>50404</v>
          </cell>
          <cell r="O129" t="str">
            <v>C</v>
          </cell>
          <cell r="T129" t="str">
            <v>1-VCW-VXXX-V3011-50404</v>
          </cell>
        </row>
        <row r="130">
          <cell r="C130">
            <v>50404</v>
          </cell>
          <cell r="O130" t="str">
            <v>C</v>
          </cell>
          <cell r="T130" t="str">
            <v>1-VCW-VXXX-V3024-50404</v>
          </cell>
        </row>
        <row r="131">
          <cell r="C131">
            <v>50404</v>
          </cell>
          <cell r="O131" t="str">
            <v>C</v>
          </cell>
          <cell r="T131" t="str">
            <v>1-VCW-VXXX-V3027-50404</v>
          </cell>
        </row>
        <row r="132">
          <cell r="C132">
            <v>50404</v>
          </cell>
          <cell r="O132" t="str">
            <v>C</v>
          </cell>
          <cell r="T132" t="str">
            <v>1-VCW-VXXX-V3042-50404</v>
          </cell>
        </row>
        <row r="133">
          <cell r="C133">
            <v>50405</v>
          </cell>
          <cell r="O133" t="str">
            <v>C</v>
          </cell>
          <cell r="T133" t="str">
            <v>1-VCW-VXXX-V3001-50405</v>
          </cell>
        </row>
        <row r="134">
          <cell r="C134">
            <v>50405</v>
          </cell>
          <cell r="O134" t="str">
            <v>C</v>
          </cell>
          <cell r="T134" t="str">
            <v>1-VCW-VXXX-V3003-50405</v>
          </cell>
        </row>
        <row r="135">
          <cell r="C135">
            <v>50405</v>
          </cell>
          <cell r="O135" t="str">
            <v>C</v>
          </cell>
          <cell r="T135" t="str">
            <v>1-VCW-VXXX-V3011-50405</v>
          </cell>
        </row>
        <row r="136">
          <cell r="C136">
            <v>50405</v>
          </cell>
          <cell r="O136" t="str">
            <v>C</v>
          </cell>
          <cell r="T136" t="str">
            <v>1-VCW-VXXX-V3027-50405</v>
          </cell>
        </row>
        <row r="137">
          <cell r="C137">
            <v>50405</v>
          </cell>
          <cell r="O137" t="str">
            <v>N</v>
          </cell>
          <cell r="T137" t="str">
            <v>1-VNW-VXXX-V3041-50405</v>
          </cell>
        </row>
        <row r="138">
          <cell r="C138">
            <v>50406</v>
          </cell>
          <cell r="O138" t="str">
            <v>C</v>
          </cell>
          <cell r="T138" t="str">
            <v>1-VCW-VXXX-V3001-50406</v>
          </cell>
        </row>
        <row r="139">
          <cell r="C139">
            <v>50406</v>
          </cell>
          <cell r="O139" t="str">
            <v>C</v>
          </cell>
          <cell r="T139" t="str">
            <v>1-VCW-VXXX-V3003-50406</v>
          </cell>
        </row>
        <row r="140">
          <cell r="C140">
            <v>50406</v>
          </cell>
          <cell r="O140" t="str">
            <v>C</v>
          </cell>
          <cell r="T140" t="str">
            <v>1-VCW-VXXX-V3012-50406</v>
          </cell>
        </row>
        <row r="141">
          <cell r="C141">
            <v>50406</v>
          </cell>
          <cell r="O141" t="str">
            <v>C</v>
          </cell>
          <cell r="T141" t="str">
            <v>1-VCW-VXXX-V3024-50406</v>
          </cell>
        </row>
        <row r="142">
          <cell r="C142">
            <v>50406</v>
          </cell>
          <cell r="O142" t="str">
            <v>C</v>
          </cell>
          <cell r="T142" t="str">
            <v>1-VCW-VXXX-V3027-50406</v>
          </cell>
        </row>
        <row r="143">
          <cell r="C143">
            <v>50406</v>
          </cell>
          <cell r="O143" t="str">
            <v>C</v>
          </cell>
          <cell r="T143" t="str">
            <v>1-VCW-VXXX-V3042-50406</v>
          </cell>
        </row>
        <row r="144">
          <cell r="C144">
            <v>50408</v>
          </cell>
          <cell r="O144" t="str">
            <v>C</v>
          </cell>
          <cell r="T144" t="str">
            <v>1-VCW-VXXX-V3001-50408</v>
          </cell>
        </row>
        <row r="145">
          <cell r="C145">
            <v>50408</v>
          </cell>
          <cell r="O145" t="str">
            <v>C</v>
          </cell>
          <cell r="T145" t="str">
            <v>1-VCW-VXXX-V3003-50408</v>
          </cell>
        </row>
        <row r="146">
          <cell r="C146">
            <v>50408</v>
          </cell>
          <cell r="O146" t="str">
            <v>C</v>
          </cell>
          <cell r="T146" t="str">
            <v>1-VCW-VXXX-V3011-50408</v>
          </cell>
        </row>
        <row r="147">
          <cell r="C147">
            <v>50408</v>
          </cell>
          <cell r="O147" t="str">
            <v>C</v>
          </cell>
          <cell r="T147" t="str">
            <v>1-VCW-VXXX-V3012-50408</v>
          </cell>
        </row>
        <row r="148">
          <cell r="C148">
            <v>50408</v>
          </cell>
          <cell r="O148" t="str">
            <v>C</v>
          </cell>
          <cell r="T148" t="str">
            <v>1-VCW-VXXX-V3024-50408</v>
          </cell>
        </row>
        <row r="149">
          <cell r="C149">
            <v>50408</v>
          </cell>
          <cell r="O149" t="str">
            <v>C</v>
          </cell>
          <cell r="T149" t="str">
            <v>1-VCW-VXXX-V3027-50408</v>
          </cell>
        </row>
        <row r="150">
          <cell r="C150">
            <v>50408</v>
          </cell>
          <cell r="O150" t="str">
            <v>C</v>
          </cell>
          <cell r="T150" t="str">
            <v>1-VCW-VXXX-V3041-50408</v>
          </cell>
        </row>
        <row r="151">
          <cell r="C151">
            <v>50409</v>
          </cell>
          <cell r="O151" t="str">
            <v>C</v>
          </cell>
          <cell r="T151" t="str">
            <v>1-VCW-VXXX-V2001-50409</v>
          </cell>
        </row>
        <row r="152">
          <cell r="C152">
            <v>50409</v>
          </cell>
          <cell r="O152" t="str">
            <v>C</v>
          </cell>
          <cell r="T152" t="str">
            <v>1-VCW-VXXX-V2016-50409</v>
          </cell>
        </row>
        <row r="153">
          <cell r="C153">
            <v>50409</v>
          </cell>
          <cell r="O153" t="str">
            <v>C</v>
          </cell>
          <cell r="T153" t="str">
            <v>1-VCW-VXXX-V2009-50409</v>
          </cell>
        </row>
        <row r="154">
          <cell r="C154">
            <v>50409</v>
          </cell>
          <cell r="O154" t="str">
            <v>C</v>
          </cell>
          <cell r="T154" t="str">
            <v>1-VCW-VXXX-V2008-50409</v>
          </cell>
        </row>
        <row r="155">
          <cell r="C155">
            <v>50409</v>
          </cell>
          <cell r="O155" t="str">
            <v>C</v>
          </cell>
          <cell r="T155" t="str">
            <v>1-VCW-VXXX-V2018-50409</v>
          </cell>
        </row>
        <row r="156">
          <cell r="C156">
            <v>50409</v>
          </cell>
          <cell r="O156" t="str">
            <v>C</v>
          </cell>
          <cell r="T156" t="str">
            <v>1-VCW-VXXX-V3001-50409</v>
          </cell>
        </row>
        <row r="157">
          <cell r="C157">
            <v>50409</v>
          </cell>
          <cell r="O157" t="str">
            <v>C</v>
          </cell>
          <cell r="T157" t="str">
            <v>1-VCW-VXXX-V3003-50409</v>
          </cell>
        </row>
        <row r="158">
          <cell r="C158">
            <v>50409</v>
          </cell>
          <cell r="O158" t="str">
            <v>C</v>
          </cell>
          <cell r="T158" t="str">
            <v>1-VCW-VXXX-V3027-50409</v>
          </cell>
        </row>
        <row r="159">
          <cell r="C159">
            <v>50410</v>
          </cell>
          <cell r="O159" t="str">
            <v>C</v>
          </cell>
          <cell r="T159" t="str">
            <v>1-VCW-VXXX-V3001-50410</v>
          </cell>
        </row>
        <row r="160">
          <cell r="C160">
            <v>50410</v>
          </cell>
          <cell r="O160" t="str">
            <v>C</v>
          </cell>
          <cell r="T160" t="str">
            <v>1-VCW-VXXX-V3003-50410</v>
          </cell>
        </row>
        <row r="161">
          <cell r="C161">
            <v>50410</v>
          </cell>
          <cell r="O161" t="str">
            <v>C</v>
          </cell>
          <cell r="T161" t="str">
            <v>1-VCW-VXXX-V3027-50410</v>
          </cell>
        </row>
        <row r="162">
          <cell r="C162">
            <v>50410</v>
          </cell>
          <cell r="O162" t="str">
            <v>C</v>
          </cell>
          <cell r="T162" t="str">
            <v>1-VCW-VXXX-V3041-50410</v>
          </cell>
        </row>
        <row r="163">
          <cell r="C163">
            <v>50411</v>
          </cell>
          <cell r="O163" t="str">
            <v>N</v>
          </cell>
          <cell r="T163" t="str">
            <v>1-VNW-VXXX-V3001-50411</v>
          </cell>
        </row>
        <row r="164">
          <cell r="C164">
            <v>50411</v>
          </cell>
          <cell r="O164" t="str">
            <v>N</v>
          </cell>
          <cell r="T164" t="str">
            <v>1-VNW-VXXX-V3003-50411</v>
          </cell>
        </row>
        <row r="165">
          <cell r="C165">
            <v>50411</v>
          </cell>
          <cell r="O165" t="str">
            <v>N</v>
          </cell>
          <cell r="T165" t="str">
            <v>1-VNW-VXXX-V3012-50411</v>
          </cell>
        </row>
        <row r="166">
          <cell r="C166">
            <v>50411</v>
          </cell>
          <cell r="O166" t="str">
            <v>N</v>
          </cell>
          <cell r="T166" t="str">
            <v>1-VNW-VXXX-V3024-50411</v>
          </cell>
        </row>
        <row r="167">
          <cell r="C167">
            <v>50411</v>
          </cell>
          <cell r="O167" t="str">
            <v>N</v>
          </cell>
          <cell r="T167" t="str">
            <v>1-VNW-VXXX-V3027-50411</v>
          </cell>
        </row>
        <row r="168">
          <cell r="C168">
            <v>50411</v>
          </cell>
          <cell r="O168" t="str">
            <v>N</v>
          </cell>
          <cell r="T168" t="str">
            <v>1-VNW-VXXX-V3041-50411</v>
          </cell>
        </row>
        <row r="169">
          <cell r="C169">
            <v>50412</v>
          </cell>
          <cell r="O169" t="str">
            <v>C</v>
          </cell>
          <cell r="T169" t="str">
            <v>1-VCW-VXXX-V3001-50412</v>
          </cell>
        </row>
        <row r="170">
          <cell r="C170">
            <v>50412</v>
          </cell>
          <cell r="O170" t="str">
            <v>C</v>
          </cell>
          <cell r="T170" t="str">
            <v>1-VCW-VXXX-V3003-50412</v>
          </cell>
        </row>
        <row r="171">
          <cell r="C171">
            <v>50412</v>
          </cell>
          <cell r="O171" t="str">
            <v>C</v>
          </cell>
          <cell r="T171" t="str">
            <v>1-VCW-VXXX-V3027-50412</v>
          </cell>
        </row>
        <row r="172">
          <cell r="C172">
            <v>50412</v>
          </cell>
          <cell r="O172" t="str">
            <v>C</v>
          </cell>
          <cell r="T172" t="str">
            <v>1-VCW-VXXX-V3041-50412</v>
          </cell>
        </row>
        <row r="173">
          <cell r="C173">
            <v>50413</v>
          </cell>
          <cell r="O173" t="str">
            <v>C</v>
          </cell>
          <cell r="T173" t="str">
            <v>1-VCW-VXXX-V3001-50413</v>
          </cell>
        </row>
        <row r="174">
          <cell r="C174">
            <v>50413</v>
          </cell>
          <cell r="O174" t="str">
            <v>C</v>
          </cell>
          <cell r="T174" t="str">
            <v>1-VCW-VXXX-V3027-50413</v>
          </cell>
        </row>
        <row r="175">
          <cell r="C175">
            <v>50414</v>
          </cell>
          <cell r="O175" t="str">
            <v>C</v>
          </cell>
          <cell r="T175" t="str">
            <v>1-VCW-VXXX-V3001-50414</v>
          </cell>
        </row>
        <row r="176">
          <cell r="C176">
            <v>50414</v>
          </cell>
          <cell r="O176" t="str">
            <v>C</v>
          </cell>
          <cell r="T176" t="str">
            <v>1-VCW-VXXX-V3027-50414</v>
          </cell>
        </row>
        <row r="177">
          <cell r="C177">
            <v>50415</v>
          </cell>
          <cell r="O177" t="str">
            <v>C</v>
          </cell>
          <cell r="T177" t="str">
            <v>1-VCW-VXXX-V2016-50415</v>
          </cell>
        </row>
        <row r="178">
          <cell r="C178">
            <v>50415</v>
          </cell>
          <cell r="O178" t="str">
            <v>C</v>
          </cell>
          <cell r="T178" t="str">
            <v>1-VCW-VXXX-V2004-50415</v>
          </cell>
        </row>
        <row r="179">
          <cell r="C179">
            <v>50415</v>
          </cell>
          <cell r="O179" t="str">
            <v>C</v>
          </cell>
          <cell r="T179" t="str">
            <v>1-VCW-VXXX-V2008-50415</v>
          </cell>
        </row>
        <row r="180">
          <cell r="C180" t="str">
            <v>JOR-19021</v>
          </cell>
          <cell r="O180" t="str">
            <v>C</v>
          </cell>
          <cell r="T180" t="str">
            <v>1-VXX-VJOR-V3040-19021</v>
          </cell>
        </row>
        <row r="181">
          <cell r="C181" t="str">
            <v>JOR-19021</v>
          </cell>
          <cell r="O181" t="str">
            <v>C</v>
          </cell>
          <cell r="T181" t="str">
            <v>1-VXX-VJOR-V3042-19021</v>
          </cell>
        </row>
        <row r="182">
          <cell r="C182" t="str">
            <v>XXX-19012</v>
          </cell>
          <cell r="O182" t="str">
            <v>C</v>
          </cell>
          <cell r="T182" t="str">
            <v>1-VXX-VXXX-V3001-19012</v>
          </cell>
        </row>
        <row r="183">
          <cell r="C183" t="str">
            <v>XXX-19012</v>
          </cell>
          <cell r="O183" t="str">
            <v>C</v>
          </cell>
          <cell r="T183" t="str">
            <v>1-VXX-VXXX-V3027-19012</v>
          </cell>
        </row>
        <row r="184">
          <cell r="C184" t="str">
            <v>ZAF-19010</v>
          </cell>
          <cell r="O184" t="str">
            <v>C</v>
          </cell>
          <cell r="T184" t="str">
            <v>1-VXX-VZAF-V3001-19010</v>
          </cell>
        </row>
        <row r="185">
          <cell r="C185" t="str">
            <v>ZAF-19010</v>
          </cell>
          <cell r="O185" t="str">
            <v>C</v>
          </cell>
          <cell r="T185" t="str">
            <v>1-VXX-VZAF-V3027-19010</v>
          </cell>
        </row>
        <row r="186">
          <cell r="C186" t="str">
            <v>ZAF-19035</v>
          </cell>
          <cell r="O186"/>
          <cell r="T186" t="str">
            <v>1-VXX-VZAF-V3001-19035</v>
          </cell>
        </row>
        <row r="187">
          <cell r="C187" t="str">
            <v>ZAF-19035</v>
          </cell>
          <cell r="O187"/>
          <cell r="T187" t="str">
            <v>1-VXX-VZAF-V3027-19035</v>
          </cell>
        </row>
        <row r="188">
          <cell r="C188" t="str">
            <v>ZAF-19035</v>
          </cell>
          <cell r="O188"/>
          <cell r="T188" t="str">
            <v>1-VXX-VZAF-V3033-19035</v>
          </cell>
        </row>
        <row r="189">
          <cell r="C189">
            <v>32205</v>
          </cell>
          <cell r="O189" t="str">
            <v>C</v>
          </cell>
          <cell r="T189" t="str">
            <v>1-VCC-VETH-V2001-32205</v>
          </cell>
        </row>
        <row r="190">
          <cell r="C190">
            <v>32205</v>
          </cell>
          <cell r="O190" t="str">
            <v>C</v>
          </cell>
          <cell r="T190" t="str">
            <v>1-VCC-VETH-V2004-32205</v>
          </cell>
        </row>
        <row r="191">
          <cell r="C191">
            <v>32205</v>
          </cell>
          <cell r="O191" t="str">
            <v>C</v>
          </cell>
          <cell r="T191" t="str">
            <v>1-VCC-VETH-V2005-32205</v>
          </cell>
        </row>
        <row r="192">
          <cell r="C192">
            <v>32205</v>
          </cell>
          <cell r="O192" t="str">
            <v>C</v>
          </cell>
          <cell r="T192" t="str">
            <v>1-VCC-VETH-V2006-32205</v>
          </cell>
        </row>
        <row r="193">
          <cell r="C193">
            <v>32205</v>
          </cell>
          <cell r="O193" t="str">
            <v>C</v>
          </cell>
          <cell r="T193" t="str">
            <v>1-VCC-VETH-V2007-32205</v>
          </cell>
        </row>
        <row r="194">
          <cell r="C194">
            <v>32205</v>
          </cell>
          <cell r="O194" t="str">
            <v>C</v>
          </cell>
          <cell r="T194" t="str">
            <v>1-VCC-VETH-V2009-32205</v>
          </cell>
        </row>
        <row r="195">
          <cell r="C195">
            <v>32205</v>
          </cell>
          <cell r="O195" t="str">
            <v>C</v>
          </cell>
          <cell r="T195" t="str">
            <v>1-VCC-VETH-V2008-32205</v>
          </cell>
        </row>
        <row r="196">
          <cell r="C196">
            <v>32205</v>
          </cell>
          <cell r="O196" t="str">
            <v>C</v>
          </cell>
          <cell r="T196" t="str">
            <v>1-VCC-VETH-V2106-32205</v>
          </cell>
        </row>
        <row r="197">
          <cell r="C197">
            <v>32205</v>
          </cell>
          <cell r="O197" t="str">
            <v>C</v>
          </cell>
          <cell r="T197" t="str">
            <v>1-VCC-VETH-V3001-32205</v>
          </cell>
        </row>
        <row r="198">
          <cell r="C198">
            <v>32205</v>
          </cell>
          <cell r="O198" t="str">
            <v>C</v>
          </cell>
          <cell r="T198" t="str">
            <v>1-VCC-VETH-V3003-32205</v>
          </cell>
        </row>
        <row r="199">
          <cell r="C199">
            <v>32205</v>
          </cell>
          <cell r="O199" t="str">
            <v>C</v>
          </cell>
          <cell r="T199" t="str">
            <v>1-VCC-VETH-V3019-32205</v>
          </cell>
        </row>
        <row r="200">
          <cell r="C200">
            <v>32205</v>
          </cell>
          <cell r="O200" t="str">
            <v>C</v>
          </cell>
          <cell r="T200" t="str">
            <v>1-VCC-VETH-V3023-32205</v>
          </cell>
        </row>
        <row r="201">
          <cell r="C201">
            <v>32205</v>
          </cell>
          <cell r="O201" t="str">
            <v>C</v>
          </cell>
          <cell r="T201" t="str">
            <v>1-VCC-VETH-V3027-32205</v>
          </cell>
        </row>
        <row r="202">
          <cell r="C202">
            <v>32300</v>
          </cell>
          <cell r="O202" t="str">
            <v>U</v>
          </cell>
          <cell r="T202" t="str">
            <v>1-VCU-VETH-V2001-32300</v>
          </cell>
        </row>
        <row r="203">
          <cell r="C203">
            <v>32300</v>
          </cell>
          <cell r="O203" t="str">
            <v>U</v>
          </cell>
          <cell r="T203" t="str">
            <v>1-VCU-VETH-V2004-32300</v>
          </cell>
        </row>
        <row r="204">
          <cell r="C204">
            <v>32300</v>
          </cell>
          <cell r="O204" t="str">
            <v>U</v>
          </cell>
          <cell r="T204" t="str">
            <v>1-VCU-VETH-V2005-32300</v>
          </cell>
        </row>
        <row r="205">
          <cell r="C205">
            <v>32300</v>
          </cell>
          <cell r="O205" t="str">
            <v>U</v>
          </cell>
          <cell r="T205" t="str">
            <v>1-VCU-VETH-V2006-32300</v>
          </cell>
        </row>
        <row r="206">
          <cell r="C206">
            <v>32300</v>
          </cell>
          <cell r="O206" t="str">
            <v>U</v>
          </cell>
          <cell r="T206" t="str">
            <v>1-VXX-VETH-V4005-32300</v>
          </cell>
        </row>
        <row r="207">
          <cell r="C207">
            <v>32300</v>
          </cell>
          <cell r="O207" t="str">
            <v>U</v>
          </cell>
          <cell r="T207" t="str">
            <v>1-VCU-VETH-V2106-32300</v>
          </cell>
        </row>
        <row r="208">
          <cell r="C208">
            <v>32300</v>
          </cell>
          <cell r="O208" t="str">
            <v>U</v>
          </cell>
          <cell r="T208" t="str">
            <v>1-VCU-VETH-V3001-32300</v>
          </cell>
        </row>
        <row r="209">
          <cell r="C209">
            <v>32300</v>
          </cell>
          <cell r="O209" t="str">
            <v>U</v>
          </cell>
          <cell r="T209" t="str">
            <v>1-VCU-VETH-V3003-32300</v>
          </cell>
        </row>
        <row r="210">
          <cell r="C210">
            <v>32300</v>
          </cell>
          <cell r="O210" t="str">
            <v>U</v>
          </cell>
          <cell r="T210" t="str">
            <v>1-VCU-VETH-V3023-32300</v>
          </cell>
        </row>
        <row r="211">
          <cell r="C211">
            <v>32300</v>
          </cell>
          <cell r="O211" t="str">
            <v>U</v>
          </cell>
          <cell r="T211" t="str">
            <v>1-VXX-VETH-V3024-32300</v>
          </cell>
        </row>
        <row r="212">
          <cell r="C212">
            <v>32300</v>
          </cell>
          <cell r="O212" t="str">
            <v>U</v>
          </cell>
          <cell r="T212" t="str">
            <v>1-VCU-VETH-V3025-32300</v>
          </cell>
        </row>
        <row r="213">
          <cell r="C213">
            <v>32300</v>
          </cell>
          <cell r="O213" t="str">
            <v>U</v>
          </cell>
          <cell r="T213" t="str">
            <v>1-VCU-VETH-V3027-32300</v>
          </cell>
        </row>
        <row r="214">
          <cell r="C214">
            <v>32402</v>
          </cell>
          <cell r="O214" t="str">
            <v>U</v>
          </cell>
          <cell r="T214" t="str">
            <v>1-VCU-VETH-V2001-32402</v>
          </cell>
        </row>
        <row r="215">
          <cell r="C215">
            <v>32402</v>
          </cell>
          <cell r="O215" t="str">
            <v>U</v>
          </cell>
          <cell r="T215" t="str">
            <v>1-VCU-VETH-V2004-32402</v>
          </cell>
        </row>
        <row r="216">
          <cell r="C216">
            <v>32402</v>
          </cell>
          <cell r="O216" t="str">
            <v>U</v>
          </cell>
          <cell r="T216" t="str">
            <v>1-VCU-VETH-V2009-32402</v>
          </cell>
        </row>
        <row r="217">
          <cell r="C217">
            <v>32403</v>
          </cell>
          <cell r="O217" t="str">
            <v>T</v>
          </cell>
          <cell r="T217" t="str">
            <v>1-VCT-VETH-V2001-32403</v>
          </cell>
        </row>
        <row r="218">
          <cell r="C218">
            <v>32403</v>
          </cell>
          <cell r="O218" t="str">
            <v>T</v>
          </cell>
          <cell r="T218" t="str">
            <v>1-VCT-VETH-V2016-32403</v>
          </cell>
        </row>
        <row r="219">
          <cell r="C219">
            <v>32403</v>
          </cell>
          <cell r="O219" t="str">
            <v>T</v>
          </cell>
          <cell r="T219" t="str">
            <v>1-VCT-VETH-V2004-32403</v>
          </cell>
        </row>
        <row r="220">
          <cell r="C220">
            <v>32403</v>
          </cell>
          <cell r="O220" t="str">
            <v>T</v>
          </cell>
          <cell r="T220" t="str">
            <v>1-VCT-VETH-V2007-32403</v>
          </cell>
        </row>
        <row r="221">
          <cell r="C221">
            <v>32403</v>
          </cell>
          <cell r="O221" t="str">
            <v>T</v>
          </cell>
          <cell r="T221" t="str">
            <v>1-VCT-VETH-V2017-32403</v>
          </cell>
        </row>
        <row r="222">
          <cell r="C222">
            <v>32403</v>
          </cell>
          <cell r="O222" t="str">
            <v>T</v>
          </cell>
          <cell r="T222" t="str">
            <v>1-VCT-VETH-V2008-32403</v>
          </cell>
        </row>
        <row r="223">
          <cell r="C223">
            <v>32403</v>
          </cell>
          <cell r="O223" t="str">
            <v>T</v>
          </cell>
          <cell r="T223" t="str">
            <v>1-VCT-VETH-V2018-32403</v>
          </cell>
        </row>
        <row r="224">
          <cell r="C224">
            <v>32403</v>
          </cell>
          <cell r="O224" t="str">
            <v>T</v>
          </cell>
          <cell r="T224" t="str">
            <v>1-VCT-VETH-V2019-32403</v>
          </cell>
        </row>
        <row r="225">
          <cell r="C225">
            <v>32404</v>
          </cell>
          <cell r="O225" t="str">
            <v>A</v>
          </cell>
          <cell r="T225" t="str">
            <v>1-VCA-VETH-V2001-32404</v>
          </cell>
        </row>
        <row r="226">
          <cell r="C226">
            <v>32404</v>
          </cell>
          <cell r="O226" t="str">
            <v>A</v>
          </cell>
          <cell r="T226" t="str">
            <v>1-VCA-VETH-V2016-32404</v>
          </cell>
        </row>
        <row r="227">
          <cell r="C227">
            <v>32404</v>
          </cell>
          <cell r="O227" t="str">
            <v>A</v>
          </cell>
          <cell r="T227" t="str">
            <v>1-VCA-VETH-V2004-32404</v>
          </cell>
        </row>
        <row r="228">
          <cell r="C228">
            <v>32404</v>
          </cell>
          <cell r="O228" t="str">
            <v>A</v>
          </cell>
          <cell r="T228" t="str">
            <v>1-VCA-VETH-V2005-32404</v>
          </cell>
        </row>
        <row r="229">
          <cell r="C229">
            <v>32404</v>
          </cell>
          <cell r="O229" t="str">
            <v>A</v>
          </cell>
          <cell r="T229" t="str">
            <v>1-VCA-VETH-V2017-32404</v>
          </cell>
        </row>
        <row r="230">
          <cell r="C230">
            <v>32404</v>
          </cell>
          <cell r="O230" t="str">
            <v>A</v>
          </cell>
          <cell r="T230" t="str">
            <v>1-VCA-VETH-V2008-32404</v>
          </cell>
        </row>
        <row r="231">
          <cell r="C231">
            <v>32404</v>
          </cell>
          <cell r="O231" t="str">
            <v>A</v>
          </cell>
          <cell r="T231" t="str">
            <v>1-VCA-VETH-V2018-32404</v>
          </cell>
        </row>
        <row r="232">
          <cell r="C232">
            <v>32404</v>
          </cell>
          <cell r="O232" t="str">
            <v>A</v>
          </cell>
          <cell r="T232" t="str">
            <v>1-VCA-VETH-V2106-32404</v>
          </cell>
        </row>
        <row r="233">
          <cell r="C233">
            <v>32404</v>
          </cell>
          <cell r="O233" t="str">
            <v>A</v>
          </cell>
          <cell r="T233" t="str">
            <v>1-VCA-VETH-V3001-32404</v>
          </cell>
        </row>
        <row r="234">
          <cell r="C234">
            <v>32404</v>
          </cell>
          <cell r="O234" t="str">
            <v>A</v>
          </cell>
          <cell r="T234" t="str">
            <v>1-VCA-VETH-V3026-32404</v>
          </cell>
        </row>
        <row r="235">
          <cell r="C235">
            <v>32404</v>
          </cell>
          <cell r="O235" t="str">
            <v>A</v>
          </cell>
          <cell r="T235" t="str">
            <v>1-VCA-VETH-V3027-32404</v>
          </cell>
        </row>
        <row r="236">
          <cell r="C236">
            <v>32405</v>
          </cell>
          <cell r="O236" t="str">
            <v>U</v>
          </cell>
          <cell r="T236" t="str">
            <v>1-VCU-VETH-V2001-32405</v>
          </cell>
        </row>
        <row r="237">
          <cell r="C237">
            <v>32405</v>
          </cell>
          <cell r="O237" t="str">
            <v>U</v>
          </cell>
          <cell r="T237" t="str">
            <v>1-VCU-VETH-V2015-32405</v>
          </cell>
        </row>
        <row r="238">
          <cell r="C238">
            <v>32405</v>
          </cell>
          <cell r="O238" t="str">
            <v>U</v>
          </cell>
          <cell r="T238" t="str">
            <v>1-VCU-VETH-V2016-32405</v>
          </cell>
        </row>
        <row r="239">
          <cell r="C239">
            <v>32405</v>
          </cell>
          <cell r="O239" t="str">
            <v>U</v>
          </cell>
          <cell r="T239" t="str">
            <v>1-VCU-VETH-V2004-32405</v>
          </cell>
        </row>
        <row r="240">
          <cell r="C240">
            <v>32405</v>
          </cell>
          <cell r="O240" t="str">
            <v>U</v>
          </cell>
          <cell r="T240" t="str">
            <v>1-VCU-VETH-V2007-32405</v>
          </cell>
        </row>
        <row r="241">
          <cell r="C241">
            <v>32405</v>
          </cell>
          <cell r="O241" t="str">
            <v>U</v>
          </cell>
          <cell r="T241" t="str">
            <v>1-VCU-VETH-V2017-32405</v>
          </cell>
        </row>
        <row r="242">
          <cell r="C242">
            <v>32405</v>
          </cell>
          <cell r="O242" t="str">
            <v>U</v>
          </cell>
          <cell r="T242" t="str">
            <v>1-VCU-VETH-V2008-32405</v>
          </cell>
        </row>
        <row r="243">
          <cell r="C243">
            <v>32405</v>
          </cell>
          <cell r="O243" t="str">
            <v>U</v>
          </cell>
          <cell r="T243" t="str">
            <v>1-VCU-VETH-V2018-32405</v>
          </cell>
        </row>
        <row r="244">
          <cell r="C244">
            <v>32405</v>
          </cell>
          <cell r="O244" t="str">
            <v>U</v>
          </cell>
          <cell r="T244" t="str">
            <v>1-VCU-VETH-V2019-32405</v>
          </cell>
        </row>
        <row r="245">
          <cell r="C245">
            <v>32407</v>
          </cell>
          <cell r="O245" t="str">
            <v>S</v>
          </cell>
          <cell r="T245" t="str">
            <v>1-VCS-VETH-V2001-32407</v>
          </cell>
        </row>
        <row r="246">
          <cell r="C246">
            <v>32407</v>
          </cell>
          <cell r="O246" t="str">
            <v>S</v>
          </cell>
          <cell r="T246" t="str">
            <v>1-VCS-VETH-V2016-32407</v>
          </cell>
        </row>
        <row r="247">
          <cell r="C247">
            <v>32407</v>
          </cell>
          <cell r="O247" t="str">
            <v>S</v>
          </cell>
          <cell r="T247" t="str">
            <v>1-VCS-VETH-V2004-32407</v>
          </cell>
        </row>
        <row r="248">
          <cell r="C248">
            <v>32407</v>
          </cell>
          <cell r="O248" t="str">
            <v>S</v>
          </cell>
          <cell r="T248" t="str">
            <v>1-VCS-VETH-V2017-32407</v>
          </cell>
        </row>
        <row r="249">
          <cell r="C249">
            <v>32407</v>
          </cell>
          <cell r="O249" t="str">
            <v>S</v>
          </cell>
          <cell r="T249" t="str">
            <v>1-VCS-VETH-V2009-32407</v>
          </cell>
        </row>
        <row r="250">
          <cell r="C250">
            <v>32407</v>
          </cell>
          <cell r="O250" t="str">
            <v>S</v>
          </cell>
          <cell r="T250" t="str">
            <v>1-VCS-VETH-V2018-32407</v>
          </cell>
        </row>
        <row r="251">
          <cell r="C251">
            <v>32411</v>
          </cell>
          <cell r="O251" t="str">
            <v>E</v>
          </cell>
          <cell r="T251" t="str">
            <v>1-VCE-VETH-V2001-32411</v>
          </cell>
        </row>
        <row r="252">
          <cell r="C252">
            <v>32411</v>
          </cell>
          <cell r="O252" t="str">
            <v>E</v>
          </cell>
          <cell r="T252" t="str">
            <v>1-VCE-VETH-V2004-32411</v>
          </cell>
        </row>
        <row r="253">
          <cell r="C253">
            <v>32411</v>
          </cell>
          <cell r="O253" t="str">
            <v>E</v>
          </cell>
          <cell r="T253" t="str">
            <v>1-VCE-VETH-V2005-32411</v>
          </cell>
        </row>
        <row r="254">
          <cell r="C254">
            <v>32411</v>
          </cell>
          <cell r="O254" t="str">
            <v>E</v>
          </cell>
          <cell r="T254" t="str">
            <v>1-VXX-VETH-V4004-32411</v>
          </cell>
        </row>
        <row r="255">
          <cell r="C255">
            <v>32411</v>
          </cell>
          <cell r="O255" t="str">
            <v>E</v>
          </cell>
          <cell r="T255" t="str">
            <v>1-VXX-VETH-V4005-32411</v>
          </cell>
        </row>
        <row r="256">
          <cell r="C256">
            <v>32411</v>
          </cell>
          <cell r="O256" t="str">
            <v>E</v>
          </cell>
          <cell r="T256" t="str">
            <v>1-VXX-VETH-V4006-32411</v>
          </cell>
        </row>
        <row r="257">
          <cell r="C257">
            <v>32411</v>
          </cell>
          <cell r="O257" t="str">
            <v>E</v>
          </cell>
          <cell r="T257" t="str">
            <v>1-VCE-VETH-V3001-32411</v>
          </cell>
        </row>
        <row r="258">
          <cell r="C258">
            <v>32411</v>
          </cell>
          <cell r="O258" t="str">
            <v>E</v>
          </cell>
          <cell r="T258" t="str">
            <v>1-VCE-VETH-V3003-32411</v>
          </cell>
        </row>
        <row r="259">
          <cell r="C259">
            <v>32411</v>
          </cell>
          <cell r="O259" t="str">
            <v>E</v>
          </cell>
          <cell r="T259" t="str">
            <v>1-VCE-VETH-V3011-32411</v>
          </cell>
        </row>
        <row r="260">
          <cell r="C260">
            <v>32411</v>
          </cell>
          <cell r="O260" t="str">
            <v>E</v>
          </cell>
          <cell r="T260" t="str">
            <v>1-VCE-VETH-V3024-32411</v>
          </cell>
        </row>
        <row r="261">
          <cell r="C261">
            <v>32411</v>
          </cell>
          <cell r="O261" t="str">
            <v>E</v>
          </cell>
          <cell r="T261" t="str">
            <v>1-VXX-VETH-V3026-32411</v>
          </cell>
        </row>
        <row r="262">
          <cell r="C262">
            <v>32411</v>
          </cell>
          <cell r="O262" t="str">
            <v>E</v>
          </cell>
          <cell r="T262" t="str">
            <v>1-VCE-VETH-V3027-32411</v>
          </cell>
        </row>
        <row r="263">
          <cell r="C263">
            <v>32414</v>
          </cell>
          <cell r="O263" t="str">
            <v>C</v>
          </cell>
          <cell r="T263" t="str">
            <v>1-VCC-VETH-V2016-32414</v>
          </cell>
        </row>
        <row r="264">
          <cell r="C264">
            <v>32414</v>
          </cell>
          <cell r="O264" t="str">
            <v>C</v>
          </cell>
          <cell r="T264" t="str">
            <v>1-VCC-VETH-V2004-32414</v>
          </cell>
        </row>
        <row r="265">
          <cell r="C265">
            <v>32414</v>
          </cell>
          <cell r="O265" t="str">
            <v>C</v>
          </cell>
          <cell r="T265" t="str">
            <v>1-VCC-VETH-V2005-32414</v>
          </cell>
        </row>
        <row r="266">
          <cell r="C266">
            <v>32414</v>
          </cell>
          <cell r="O266" t="str">
            <v>C</v>
          </cell>
          <cell r="T266" t="str">
            <v>1-VCC-VETH-V2008-32414</v>
          </cell>
        </row>
        <row r="267">
          <cell r="C267">
            <v>32414</v>
          </cell>
          <cell r="O267" t="str">
            <v>C</v>
          </cell>
          <cell r="T267" t="str">
            <v>1-VCC-VETH-V2019-32414</v>
          </cell>
        </row>
        <row r="268">
          <cell r="C268">
            <v>32415</v>
          </cell>
          <cell r="O268" t="str">
            <v>S</v>
          </cell>
          <cell r="T268" t="str">
            <v>1-VCS-VETH-V2016-32415</v>
          </cell>
        </row>
        <row r="269">
          <cell r="C269">
            <v>32415</v>
          </cell>
          <cell r="O269" t="str">
            <v>S</v>
          </cell>
          <cell r="T269" t="str">
            <v>1-VCS-VETH-V2004-32415</v>
          </cell>
        </row>
        <row r="270">
          <cell r="C270">
            <v>32415</v>
          </cell>
          <cell r="O270" t="str">
            <v>S</v>
          </cell>
          <cell r="T270" t="str">
            <v>1-VXX-VETH-V4003-32415</v>
          </cell>
        </row>
        <row r="271">
          <cell r="C271">
            <v>32416</v>
          </cell>
          <cell r="O271" t="str">
            <v>U</v>
          </cell>
          <cell r="T271" t="str">
            <v>1-VCU-VETH-V2016-32416</v>
          </cell>
        </row>
        <row r="272">
          <cell r="C272">
            <v>32416</v>
          </cell>
          <cell r="O272" t="str">
            <v>U</v>
          </cell>
          <cell r="T272" t="str">
            <v>1-VCU-VETH-V2004-32416</v>
          </cell>
        </row>
        <row r="273">
          <cell r="C273">
            <v>32416</v>
          </cell>
          <cell r="O273" t="str">
            <v>U</v>
          </cell>
          <cell r="T273" t="str">
            <v>1-VCU-VETH-V2005-32416</v>
          </cell>
        </row>
        <row r="274">
          <cell r="C274">
            <v>32416</v>
          </cell>
          <cell r="O274" t="str">
            <v>U</v>
          </cell>
          <cell r="T274" t="str">
            <v>1-VCU-VETH-V2017-32416</v>
          </cell>
        </row>
        <row r="275">
          <cell r="C275">
            <v>32416</v>
          </cell>
          <cell r="O275" t="str">
            <v>U</v>
          </cell>
          <cell r="T275" t="str">
            <v>1-VCU-VETH-V2008-32416</v>
          </cell>
        </row>
        <row r="276">
          <cell r="C276">
            <v>32416</v>
          </cell>
          <cell r="O276" t="str">
            <v>U</v>
          </cell>
          <cell r="T276" t="str">
            <v>1-VCU-VETH-V2106-32416</v>
          </cell>
        </row>
        <row r="277">
          <cell r="C277">
            <v>32416</v>
          </cell>
          <cell r="O277" t="str">
            <v>U</v>
          </cell>
          <cell r="T277" t="str">
            <v>1-VXX-VETH-V3001-32416</v>
          </cell>
        </row>
        <row r="278">
          <cell r="C278">
            <v>32416</v>
          </cell>
          <cell r="O278" t="str">
            <v>U</v>
          </cell>
          <cell r="T278" t="str">
            <v>1-VXX-VETH-V3003-32416</v>
          </cell>
        </row>
        <row r="279">
          <cell r="C279">
            <v>32416</v>
          </cell>
          <cell r="O279" t="str">
            <v>U</v>
          </cell>
          <cell r="T279" t="str">
            <v>1-VXX-VETH-V3019-32416</v>
          </cell>
        </row>
        <row r="280">
          <cell r="C280">
            <v>32416</v>
          </cell>
          <cell r="O280" t="str">
            <v>U</v>
          </cell>
          <cell r="T280" t="str">
            <v>1-VXX-VETH-V3023-32416</v>
          </cell>
        </row>
        <row r="281">
          <cell r="C281">
            <v>32416</v>
          </cell>
          <cell r="O281" t="str">
            <v>U</v>
          </cell>
          <cell r="T281" t="str">
            <v>1-VXX-VETH-V3024-32416</v>
          </cell>
        </row>
        <row r="282">
          <cell r="C282">
            <v>32416</v>
          </cell>
          <cell r="O282" t="str">
            <v>U</v>
          </cell>
          <cell r="T282" t="str">
            <v>1-VXX-VETH-V3027-32416</v>
          </cell>
        </row>
        <row r="283">
          <cell r="C283">
            <v>32418</v>
          </cell>
          <cell r="O283" t="str">
            <v>C</v>
          </cell>
          <cell r="T283" t="str">
            <v>1-VCC-VETH-V2016-32418</v>
          </cell>
        </row>
        <row r="284">
          <cell r="C284">
            <v>32418</v>
          </cell>
          <cell r="O284" t="str">
            <v>C</v>
          </cell>
          <cell r="T284" t="str">
            <v>1-VCC-VETH-V2004-32418</v>
          </cell>
        </row>
        <row r="285">
          <cell r="C285">
            <v>32418</v>
          </cell>
          <cell r="O285" t="str">
            <v>C</v>
          </cell>
          <cell r="T285" t="str">
            <v>1-VCC-VETH-V2009-32418</v>
          </cell>
        </row>
        <row r="286">
          <cell r="C286">
            <v>32419</v>
          </cell>
          <cell r="O286" t="str">
            <v>I</v>
          </cell>
          <cell r="T286" t="str">
            <v>1-VCI-VETH-V2009-32419</v>
          </cell>
        </row>
        <row r="287">
          <cell r="C287">
            <v>32419</v>
          </cell>
          <cell r="O287" t="str">
            <v>I</v>
          </cell>
          <cell r="T287" t="str">
            <v>1-VCI-VETH-V3001-32419</v>
          </cell>
        </row>
        <row r="288">
          <cell r="C288">
            <v>32419</v>
          </cell>
          <cell r="O288" t="str">
            <v>I</v>
          </cell>
          <cell r="T288" t="str">
            <v>1-VCI-VETH-V3003-32419</v>
          </cell>
        </row>
        <row r="289">
          <cell r="C289">
            <v>32419</v>
          </cell>
          <cell r="O289" t="str">
            <v>I</v>
          </cell>
          <cell r="T289" t="str">
            <v>1-VCI-VETH-V3012-32419</v>
          </cell>
        </row>
        <row r="290">
          <cell r="C290">
            <v>32419</v>
          </cell>
          <cell r="O290" t="str">
            <v>I</v>
          </cell>
          <cell r="T290" t="str">
            <v>1-VCI-VETH-V3027-32419</v>
          </cell>
        </row>
        <row r="291">
          <cell r="C291">
            <v>32419</v>
          </cell>
          <cell r="O291" t="str">
            <v>I</v>
          </cell>
          <cell r="T291" t="str">
            <v>1-VCI-VETH-V3041-32419</v>
          </cell>
        </row>
        <row r="292">
          <cell r="C292">
            <v>32420</v>
          </cell>
          <cell r="O292" t="str">
            <v>-</v>
          </cell>
          <cell r="T292" t="str">
            <v>1-VCH-VETH-V2016-32420</v>
          </cell>
        </row>
        <row r="293">
          <cell r="C293">
            <v>32420</v>
          </cell>
          <cell r="O293" t="str">
            <v>H</v>
          </cell>
          <cell r="T293" t="str">
            <v>1-VCH-VETH-V2004-32420</v>
          </cell>
        </row>
        <row r="294">
          <cell r="C294">
            <v>32420</v>
          </cell>
          <cell r="O294" t="str">
            <v>H</v>
          </cell>
          <cell r="T294" t="str">
            <v>1-VCH-VETH-V2008-32420</v>
          </cell>
        </row>
        <row r="295">
          <cell r="C295">
            <v>32420</v>
          </cell>
          <cell r="O295" t="str">
            <v>H</v>
          </cell>
          <cell r="T295" t="str">
            <v>1-VCH-VETH-V2106-32420</v>
          </cell>
        </row>
        <row r="296">
          <cell r="C296">
            <v>32421</v>
          </cell>
          <cell r="O296" t="str">
            <v>G</v>
          </cell>
          <cell r="T296" t="str">
            <v>1-VCG-VETH-V2001-32421</v>
          </cell>
        </row>
        <row r="297">
          <cell r="C297">
            <v>32421</v>
          </cell>
          <cell r="O297" t="str">
            <v>G</v>
          </cell>
          <cell r="T297" t="str">
            <v>1-VCG-VETH-V2016-32421</v>
          </cell>
        </row>
        <row r="298">
          <cell r="C298">
            <v>32421</v>
          </cell>
          <cell r="O298" t="str">
            <v>G</v>
          </cell>
          <cell r="T298" t="str">
            <v>1-VCG-VETH-V2009-32421</v>
          </cell>
        </row>
        <row r="299">
          <cell r="C299">
            <v>32421</v>
          </cell>
          <cell r="O299" t="str">
            <v>G</v>
          </cell>
          <cell r="T299" t="str">
            <v>1-VCG-VETH-V2018-32421</v>
          </cell>
        </row>
        <row r="300">
          <cell r="C300">
            <v>32421</v>
          </cell>
          <cell r="O300" t="str">
            <v>G</v>
          </cell>
          <cell r="T300" t="str">
            <v>1-VCG-VETH-V2106-32421</v>
          </cell>
        </row>
        <row r="301">
          <cell r="C301">
            <v>32421</v>
          </cell>
          <cell r="O301" t="str">
            <v>G</v>
          </cell>
          <cell r="T301" t="str">
            <v>1-VCG-VETH-V3003-32421</v>
          </cell>
        </row>
        <row r="302">
          <cell r="C302">
            <v>32421</v>
          </cell>
          <cell r="O302" t="str">
            <v>G</v>
          </cell>
          <cell r="T302" t="str">
            <v>1-VCG-VETH-V3008-32421</v>
          </cell>
        </row>
        <row r="303">
          <cell r="C303">
            <v>32422</v>
          </cell>
          <cell r="O303" t="str">
            <v>C</v>
          </cell>
          <cell r="T303" t="str">
            <v>1-VCC-VETH-V2016-32422</v>
          </cell>
        </row>
        <row r="304">
          <cell r="C304">
            <v>32422</v>
          </cell>
          <cell r="O304" t="str">
            <v>C</v>
          </cell>
          <cell r="T304" t="str">
            <v>1-VCC-VETH-V2004-32422</v>
          </cell>
        </row>
        <row r="305">
          <cell r="C305">
            <v>32422</v>
          </cell>
          <cell r="O305" t="str">
            <v>C</v>
          </cell>
          <cell r="T305" t="str">
            <v>1-VCC-VETH-V2009-32422</v>
          </cell>
        </row>
        <row r="306">
          <cell r="C306">
            <v>32423</v>
          </cell>
          <cell r="O306" t="str">
            <v>I</v>
          </cell>
          <cell r="T306" t="str">
            <v>1-VCI-VETH-V2009-32423</v>
          </cell>
        </row>
        <row r="307">
          <cell r="C307">
            <v>32423</v>
          </cell>
          <cell r="O307" t="str">
            <v>I</v>
          </cell>
          <cell r="T307" t="str">
            <v>1-VCI-VETH-V3027-32423</v>
          </cell>
        </row>
        <row r="308">
          <cell r="C308">
            <v>32423</v>
          </cell>
          <cell r="O308" t="str">
            <v>I</v>
          </cell>
          <cell r="T308" t="str">
            <v>1-VCI-VETH-V3042-32423</v>
          </cell>
        </row>
        <row r="309">
          <cell r="C309">
            <v>32424</v>
          </cell>
          <cell r="O309" t="str">
            <v>C</v>
          </cell>
          <cell r="T309" t="str">
            <v>1-VXX-VETH-V4001-32424</v>
          </cell>
        </row>
        <row r="310">
          <cell r="C310">
            <v>32424</v>
          </cell>
          <cell r="O310" t="str">
            <v>C</v>
          </cell>
          <cell r="T310" t="str">
            <v>1-VXX-VETH-V4002-32424</v>
          </cell>
        </row>
        <row r="311">
          <cell r="C311">
            <v>32424</v>
          </cell>
          <cell r="O311" t="str">
            <v>C</v>
          </cell>
          <cell r="T311" t="str">
            <v>1-VCC-VETH-V2008-32424</v>
          </cell>
        </row>
        <row r="312">
          <cell r="C312">
            <v>32424</v>
          </cell>
          <cell r="O312" t="str">
            <v>C</v>
          </cell>
          <cell r="T312" t="str">
            <v>1-VCC-VETH-V2106-32424</v>
          </cell>
        </row>
        <row r="313">
          <cell r="C313">
            <v>32424</v>
          </cell>
          <cell r="O313" t="str">
            <v>C</v>
          </cell>
          <cell r="T313" t="str">
            <v>1-VXX-VETH-V3001-32424</v>
          </cell>
        </row>
        <row r="314">
          <cell r="C314">
            <v>32424</v>
          </cell>
          <cell r="O314" t="str">
            <v>C</v>
          </cell>
          <cell r="T314" t="str">
            <v>1-VXX-VETH-V3003-32424</v>
          </cell>
        </row>
        <row r="315">
          <cell r="C315">
            <v>32424</v>
          </cell>
          <cell r="O315" t="str">
            <v>C</v>
          </cell>
          <cell r="T315" t="str">
            <v>1-VXX-VETH-V3027-32424</v>
          </cell>
        </row>
        <row r="316">
          <cell r="C316">
            <v>32425</v>
          </cell>
          <cell r="O316" t="str">
            <v>C</v>
          </cell>
          <cell r="T316" t="str">
            <v>1-VCC-VETH-V2016-32425</v>
          </cell>
        </row>
        <row r="317">
          <cell r="C317">
            <v>32425</v>
          </cell>
          <cell r="O317" t="str">
            <v>C</v>
          </cell>
          <cell r="T317" t="str">
            <v>1-VCC-VETH-V2004-32425</v>
          </cell>
        </row>
        <row r="318">
          <cell r="C318">
            <v>32425</v>
          </cell>
          <cell r="O318" t="str">
            <v>C</v>
          </cell>
          <cell r="T318" t="str">
            <v>1-VCC-VETH-V2009-32425</v>
          </cell>
        </row>
        <row r="319">
          <cell r="C319">
            <v>32426</v>
          </cell>
          <cell r="O319" t="str">
            <v>C</v>
          </cell>
          <cell r="T319" t="str">
            <v>1-VCC-VETH-V2016-32426</v>
          </cell>
        </row>
        <row r="320">
          <cell r="C320">
            <v>32426</v>
          </cell>
          <cell r="O320" t="str">
            <v>C</v>
          </cell>
          <cell r="T320" t="str">
            <v>1-VCC-VETH-V2004-32426</v>
          </cell>
        </row>
        <row r="321">
          <cell r="C321">
            <v>32426</v>
          </cell>
          <cell r="O321" t="str">
            <v>C</v>
          </cell>
          <cell r="T321" t="str">
            <v>1-VCC-VETH-V2009-32426</v>
          </cell>
        </row>
        <row r="322">
          <cell r="C322">
            <v>32427</v>
          </cell>
          <cell r="O322" t="str">
            <v>U</v>
          </cell>
          <cell r="T322" t="str">
            <v>1-VXX-VETH-V4001-32427</v>
          </cell>
        </row>
        <row r="323">
          <cell r="C323">
            <v>32427</v>
          </cell>
          <cell r="O323" t="str">
            <v>U</v>
          </cell>
          <cell r="T323" t="str">
            <v>1-VXX-VETH-V4002-32427</v>
          </cell>
        </row>
        <row r="324">
          <cell r="C324">
            <v>32427</v>
          </cell>
          <cell r="O324" t="str">
            <v>U</v>
          </cell>
          <cell r="T324" t="str">
            <v>1-VXX-VETH-V4003-32427</v>
          </cell>
        </row>
        <row r="325">
          <cell r="C325">
            <v>32428</v>
          </cell>
          <cell r="O325" t="str">
            <v>C</v>
          </cell>
          <cell r="T325" t="str">
            <v>1-VXX-VETH-V4001-32428</v>
          </cell>
        </row>
        <row r="326">
          <cell r="C326">
            <v>32428</v>
          </cell>
          <cell r="O326" t="str">
            <v>C</v>
          </cell>
          <cell r="T326" t="str">
            <v>1-VXX-VETH-V4002-32428</v>
          </cell>
        </row>
        <row r="327">
          <cell r="C327">
            <v>32428</v>
          </cell>
          <cell r="O327" t="str">
            <v>C</v>
          </cell>
          <cell r="T327" t="str">
            <v>1-VXX-VETH-V4003-32428</v>
          </cell>
        </row>
        <row r="328">
          <cell r="C328">
            <v>32428</v>
          </cell>
          <cell r="O328" t="str">
            <v>C</v>
          </cell>
          <cell r="T328" t="str">
            <v>1-VXX-VETH-V4004-32428</v>
          </cell>
        </row>
        <row r="329">
          <cell r="C329">
            <v>32429</v>
          </cell>
          <cell r="O329" t="str">
            <v>S</v>
          </cell>
          <cell r="T329" t="str">
            <v>1-VCS-VETH-V2009-32429</v>
          </cell>
        </row>
        <row r="330">
          <cell r="C330">
            <v>32429</v>
          </cell>
          <cell r="O330" t="str">
            <v>S</v>
          </cell>
          <cell r="T330" t="str">
            <v>1-VCS-VETH-V3001-32429</v>
          </cell>
        </row>
        <row r="331">
          <cell r="C331">
            <v>32429</v>
          </cell>
          <cell r="O331" t="str">
            <v>S</v>
          </cell>
          <cell r="T331" t="str">
            <v>1-VCS-VETH-V3003-32429</v>
          </cell>
        </row>
        <row r="332">
          <cell r="C332">
            <v>32429</v>
          </cell>
          <cell r="O332" t="str">
            <v>S</v>
          </cell>
          <cell r="T332" t="str">
            <v>1-VCS-VETH-V3024-32429</v>
          </cell>
        </row>
        <row r="333">
          <cell r="C333">
            <v>32429</v>
          </cell>
          <cell r="O333" t="str">
            <v>S</v>
          </cell>
          <cell r="T333" t="str">
            <v>1-VCS-VETH-V3027-32429</v>
          </cell>
        </row>
        <row r="334">
          <cell r="C334">
            <v>32429</v>
          </cell>
          <cell r="O334" t="str">
            <v>S</v>
          </cell>
          <cell r="T334" t="str">
            <v>1-VCS-VETH-V3040-32429</v>
          </cell>
        </row>
        <row r="335">
          <cell r="C335">
            <v>32430</v>
          </cell>
          <cell r="O335" t="str">
            <v>S</v>
          </cell>
          <cell r="T335" t="str">
            <v>1-VXX-VETH-V2106-32430</v>
          </cell>
        </row>
        <row r="336">
          <cell r="C336">
            <v>32430</v>
          </cell>
          <cell r="O336" t="str">
            <v>S</v>
          </cell>
          <cell r="T336" t="str">
            <v>1-VXX-VETH-V3001-32430</v>
          </cell>
        </row>
        <row r="337">
          <cell r="C337">
            <v>32430</v>
          </cell>
          <cell r="O337" t="str">
            <v>S</v>
          </cell>
          <cell r="T337" t="str">
            <v>1-VXX-VETH-V3012-32430</v>
          </cell>
        </row>
        <row r="338">
          <cell r="C338">
            <v>32430</v>
          </cell>
          <cell r="O338" t="str">
            <v>S</v>
          </cell>
          <cell r="T338" t="str">
            <v>1-VXX-VETH-V3027-32430</v>
          </cell>
        </row>
        <row r="339">
          <cell r="C339" t="str">
            <v>ETH-19014</v>
          </cell>
          <cell r="O339" t="str">
            <v>-</v>
          </cell>
          <cell r="T339" t="str">
            <v>1-VXX-VETH-V2106-19014</v>
          </cell>
        </row>
        <row r="340">
          <cell r="C340" t="str">
            <v>ETH-19014</v>
          </cell>
          <cell r="O340" t="str">
            <v>-</v>
          </cell>
          <cell r="T340" t="str">
            <v>1-VXX-VETH-V3001-19014</v>
          </cell>
        </row>
        <row r="341">
          <cell r="C341" t="str">
            <v>ETH-19014</v>
          </cell>
          <cell r="O341" t="str">
            <v>-</v>
          </cell>
          <cell r="T341" t="str">
            <v>1-VXX-VETH-V3003-19014</v>
          </cell>
        </row>
        <row r="342">
          <cell r="C342" t="str">
            <v>ETH-19014</v>
          </cell>
          <cell r="O342" t="str">
            <v>-</v>
          </cell>
          <cell r="T342" t="str">
            <v>1-VXX-VETH-V3027-19014</v>
          </cell>
        </row>
        <row r="343">
          <cell r="C343" t="str">
            <v>ETH-19014</v>
          </cell>
          <cell r="O343" t="str">
            <v>-</v>
          </cell>
          <cell r="T343" t="str">
            <v>1-VXX-VETH-V3040-19014</v>
          </cell>
        </row>
        <row r="344">
          <cell r="C344" t="str">
            <v>ETH-19014</v>
          </cell>
          <cell r="O344" t="str">
            <v>-</v>
          </cell>
          <cell r="T344" t="str">
            <v>1-VXX-VETH-V4001-19014</v>
          </cell>
        </row>
        <row r="345">
          <cell r="C345" t="str">
            <v>ETH-19014</v>
          </cell>
          <cell r="O345" t="str">
            <v>-</v>
          </cell>
          <cell r="T345" t="str">
            <v>1-VXX-VETH-V4002-19014</v>
          </cell>
        </row>
        <row r="346">
          <cell r="C346" t="str">
            <v>ETH-19014</v>
          </cell>
          <cell r="O346" t="str">
            <v>-</v>
          </cell>
          <cell r="T346" t="str">
            <v>1-VXX-VETH-V4003-19014</v>
          </cell>
        </row>
        <row r="347">
          <cell r="C347">
            <v>33300</v>
          </cell>
          <cell r="O347" t="str">
            <v>C</v>
          </cell>
          <cell r="T347" t="str">
            <v>1-VCC-VGHA-V2001-33300</v>
          </cell>
        </row>
        <row r="348">
          <cell r="C348">
            <v>33300</v>
          </cell>
          <cell r="O348" t="str">
            <v>C</v>
          </cell>
          <cell r="T348" t="str">
            <v>1-VCC-VGHA-V2004-33300</v>
          </cell>
        </row>
        <row r="349">
          <cell r="C349">
            <v>33300</v>
          </cell>
          <cell r="O349" t="str">
            <v>C</v>
          </cell>
          <cell r="T349" t="str">
            <v>1-VCC-VGHA-V2005-33300</v>
          </cell>
        </row>
        <row r="350">
          <cell r="C350">
            <v>33300</v>
          </cell>
          <cell r="O350" t="str">
            <v>C</v>
          </cell>
          <cell r="T350" t="str">
            <v>1-VCC-VGHA-V2009-33300</v>
          </cell>
        </row>
        <row r="351">
          <cell r="C351">
            <v>33301</v>
          </cell>
          <cell r="O351" t="str">
            <v>S</v>
          </cell>
          <cell r="T351" t="str">
            <v>1-VCS-VGHA-V2001-33301</v>
          </cell>
        </row>
        <row r="352">
          <cell r="C352">
            <v>33301</v>
          </cell>
          <cell r="O352" t="str">
            <v>S</v>
          </cell>
          <cell r="T352" t="str">
            <v>1-VCS-VGHA-V2004-33301</v>
          </cell>
        </row>
        <row r="353">
          <cell r="C353">
            <v>33301</v>
          </cell>
          <cell r="O353" t="str">
            <v>S</v>
          </cell>
          <cell r="T353" t="str">
            <v>1-VCS-VGHA-V2005-33301</v>
          </cell>
        </row>
        <row r="354">
          <cell r="C354">
            <v>33301</v>
          </cell>
          <cell r="O354" t="str">
            <v>S</v>
          </cell>
          <cell r="T354" t="str">
            <v>1-VCS-VGHA-V2009-33301</v>
          </cell>
        </row>
        <row r="355">
          <cell r="C355">
            <v>33301</v>
          </cell>
          <cell r="O355" t="str">
            <v>S</v>
          </cell>
          <cell r="T355" t="str">
            <v>1-VCS-VGHA-V2018-33301</v>
          </cell>
        </row>
        <row r="356">
          <cell r="C356">
            <v>33301</v>
          </cell>
          <cell r="O356" t="str">
            <v>S</v>
          </cell>
          <cell r="T356" t="str">
            <v>1-VCS-VGHA-V2019-33301</v>
          </cell>
        </row>
        <row r="357">
          <cell r="C357">
            <v>33302</v>
          </cell>
          <cell r="O357" t="str">
            <v>S</v>
          </cell>
          <cell r="T357" t="str">
            <v>1-VCS-VGHA-V2009-33302</v>
          </cell>
        </row>
        <row r="358">
          <cell r="C358">
            <v>33302</v>
          </cell>
          <cell r="O358" t="str">
            <v>S</v>
          </cell>
          <cell r="T358" t="str">
            <v>1-VCS-VGHA-V3001-33302</v>
          </cell>
        </row>
        <row r="359">
          <cell r="C359">
            <v>33302</v>
          </cell>
          <cell r="O359" t="str">
            <v>S</v>
          </cell>
          <cell r="T359" t="str">
            <v>1-VCS-VGHA-V3003-33302</v>
          </cell>
        </row>
        <row r="360">
          <cell r="C360">
            <v>33302</v>
          </cell>
          <cell r="O360" t="str">
            <v>S</v>
          </cell>
          <cell r="T360" t="str">
            <v>1-VCS-VGHA-V3027-33302</v>
          </cell>
        </row>
        <row r="361">
          <cell r="C361">
            <v>33303</v>
          </cell>
          <cell r="O361" t="str">
            <v>C</v>
          </cell>
          <cell r="T361" t="str">
            <v>1-VCC-VGHA-V2001-33303</v>
          </cell>
        </row>
        <row r="362">
          <cell r="C362">
            <v>33303</v>
          </cell>
          <cell r="O362" t="str">
            <v>C</v>
          </cell>
          <cell r="T362" t="str">
            <v>1-VCC-VGHA-V2004-33303</v>
          </cell>
        </row>
        <row r="363">
          <cell r="C363">
            <v>33303</v>
          </cell>
          <cell r="O363" t="str">
            <v>C</v>
          </cell>
          <cell r="T363" t="str">
            <v>1-VCC-VGHA-V2017-33303</v>
          </cell>
        </row>
        <row r="364">
          <cell r="C364">
            <v>33400</v>
          </cell>
          <cell r="O364" t="str">
            <v>U</v>
          </cell>
          <cell r="T364" t="str">
            <v>1-VXX-VGHA-V4001-33400</v>
          </cell>
        </row>
        <row r="365">
          <cell r="C365">
            <v>33400</v>
          </cell>
          <cell r="O365" t="str">
            <v>U</v>
          </cell>
          <cell r="T365" t="str">
            <v>1-VCU-VGHA-V2016-33400</v>
          </cell>
        </row>
        <row r="366">
          <cell r="C366">
            <v>33400</v>
          </cell>
          <cell r="O366" t="str">
            <v>U</v>
          </cell>
          <cell r="T366" t="str">
            <v>1-VCU-VGHA-V2004-33400</v>
          </cell>
        </row>
        <row r="367">
          <cell r="C367">
            <v>33400</v>
          </cell>
          <cell r="O367" t="str">
            <v>U</v>
          </cell>
          <cell r="T367" t="str">
            <v>1-VCU-VGHA-V2008-33400</v>
          </cell>
        </row>
        <row r="368">
          <cell r="C368">
            <v>33402</v>
          </cell>
          <cell r="O368" t="str">
            <v>E</v>
          </cell>
          <cell r="T368" t="str">
            <v>1-VCE-VGHA-V2001-33402</v>
          </cell>
        </row>
        <row r="369">
          <cell r="C369">
            <v>33402</v>
          </cell>
          <cell r="O369" t="str">
            <v>E</v>
          </cell>
          <cell r="T369" t="str">
            <v>1-VCE-VGHA-V2015-33402</v>
          </cell>
        </row>
        <row r="370">
          <cell r="C370">
            <v>33402</v>
          </cell>
          <cell r="O370" t="str">
            <v>E</v>
          </cell>
          <cell r="T370" t="str">
            <v>1-VCE-VGHA-V2016-33402</v>
          </cell>
        </row>
        <row r="371">
          <cell r="C371">
            <v>33402</v>
          </cell>
          <cell r="O371" t="str">
            <v>E</v>
          </cell>
          <cell r="T371" t="str">
            <v>1-VCE-VGHA-V2004-33402</v>
          </cell>
        </row>
        <row r="372">
          <cell r="C372">
            <v>33402</v>
          </cell>
          <cell r="O372" t="str">
            <v>E</v>
          </cell>
          <cell r="T372" t="str">
            <v>1-VCE-VGHA-V2017-33402</v>
          </cell>
        </row>
        <row r="373">
          <cell r="C373">
            <v>33402</v>
          </cell>
          <cell r="O373" t="str">
            <v>E</v>
          </cell>
          <cell r="T373" t="str">
            <v>1-VCE-VGHA-V2009-33402</v>
          </cell>
        </row>
        <row r="374">
          <cell r="C374">
            <v>33402</v>
          </cell>
          <cell r="O374" t="str">
            <v>E</v>
          </cell>
          <cell r="T374" t="str">
            <v>1-VCE-VGHA-V2018-33402</v>
          </cell>
        </row>
        <row r="375">
          <cell r="C375">
            <v>33402</v>
          </cell>
          <cell r="O375" t="str">
            <v>E</v>
          </cell>
          <cell r="T375" t="str">
            <v>1-VCE-VGHA-V2106-33402</v>
          </cell>
        </row>
        <row r="376">
          <cell r="C376">
            <v>33402</v>
          </cell>
          <cell r="O376" t="str">
            <v>E</v>
          </cell>
          <cell r="T376" t="str">
            <v>1-VCE-VGHA-V3003-33402</v>
          </cell>
        </row>
        <row r="377">
          <cell r="C377">
            <v>33402</v>
          </cell>
          <cell r="O377" t="str">
            <v>E</v>
          </cell>
          <cell r="T377" t="str">
            <v>1-VCE-VGHA-V3025-33402</v>
          </cell>
        </row>
        <row r="378">
          <cell r="C378">
            <v>33402</v>
          </cell>
          <cell r="O378" t="str">
            <v>E</v>
          </cell>
          <cell r="T378" t="str">
            <v>1-VCE-VGHA-V3026-33402</v>
          </cell>
        </row>
        <row r="379">
          <cell r="C379">
            <v>33402</v>
          </cell>
          <cell r="O379" t="str">
            <v>E</v>
          </cell>
          <cell r="T379" t="str">
            <v>1-VCE-VGHA-V3027-33402</v>
          </cell>
        </row>
        <row r="380">
          <cell r="C380">
            <v>33403</v>
          </cell>
          <cell r="O380" t="str">
            <v>S</v>
          </cell>
          <cell r="T380" t="str">
            <v>1-VCS-VGHA-V2001-33403</v>
          </cell>
        </row>
        <row r="381">
          <cell r="C381">
            <v>33403</v>
          </cell>
          <cell r="O381" t="str">
            <v>S</v>
          </cell>
          <cell r="T381" t="str">
            <v>1-VCS-VGHA-V2015-33403</v>
          </cell>
        </row>
        <row r="382">
          <cell r="C382">
            <v>33403</v>
          </cell>
          <cell r="O382" t="str">
            <v>S</v>
          </cell>
          <cell r="T382" t="str">
            <v>1-VCS-VGHA-V2016-33403</v>
          </cell>
        </row>
        <row r="383">
          <cell r="C383">
            <v>33403</v>
          </cell>
          <cell r="O383" t="str">
            <v>S</v>
          </cell>
          <cell r="T383" t="str">
            <v>1-VCS-VGHA-V2004-33403</v>
          </cell>
        </row>
        <row r="384">
          <cell r="C384">
            <v>33403</v>
          </cell>
          <cell r="O384" t="str">
            <v>S</v>
          </cell>
          <cell r="T384" t="str">
            <v>1-VCS-VGHA-V2017-33403</v>
          </cell>
        </row>
        <row r="385">
          <cell r="C385">
            <v>33403</v>
          </cell>
          <cell r="O385" t="str">
            <v>S</v>
          </cell>
          <cell r="T385" t="str">
            <v>1-VCS-VGHA-V2009-33403</v>
          </cell>
        </row>
        <row r="386">
          <cell r="C386">
            <v>33403</v>
          </cell>
          <cell r="O386" t="str">
            <v>S</v>
          </cell>
          <cell r="T386" t="str">
            <v>1-VCS-VGHA-V2018-33403</v>
          </cell>
        </row>
        <row r="387">
          <cell r="C387">
            <v>33403</v>
          </cell>
          <cell r="O387" t="str">
            <v>S</v>
          </cell>
          <cell r="T387" t="str">
            <v>1-VCS-VGHA-V2019-33403</v>
          </cell>
        </row>
        <row r="388">
          <cell r="C388">
            <v>33409</v>
          </cell>
          <cell r="O388" t="str">
            <v>S</v>
          </cell>
          <cell r="T388" t="str">
            <v>1-VCS-VGHA-V2001-33409</v>
          </cell>
        </row>
        <row r="389">
          <cell r="C389">
            <v>33409</v>
          </cell>
          <cell r="O389" t="str">
            <v>S</v>
          </cell>
          <cell r="T389" t="str">
            <v>1-VCS-VGHA-V2016-33409</v>
          </cell>
        </row>
        <row r="390">
          <cell r="C390">
            <v>33409</v>
          </cell>
          <cell r="O390" t="str">
            <v>S</v>
          </cell>
          <cell r="T390" t="str">
            <v>1-VCS-VGHA-V2004-33409</v>
          </cell>
        </row>
        <row r="391">
          <cell r="C391">
            <v>33409</v>
          </cell>
          <cell r="O391" t="str">
            <v>S</v>
          </cell>
          <cell r="T391" t="str">
            <v>1-VCS-VGHA-V2007-33409</v>
          </cell>
        </row>
        <row r="392">
          <cell r="C392">
            <v>33409</v>
          </cell>
          <cell r="O392" t="str">
            <v>S</v>
          </cell>
          <cell r="T392" t="str">
            <v>1-VCS-VGHA-V2009-33409</v>
          </cell>
        </row>
        <row r="393">
          <cell r="C393">
            <v>33409</v>
          </cell>
          <cell r="O393" t="str">
            <v>S</v>
          </cell>
          <cell r="T393" t="str">
            <v>1-VCS-VGHA-V2018-33409</v>
          </cell>
        </row>
        <row r="394">
          <cell r="C394">
            <v>33409</v>
          </cell>
          <cell r="O394" t="str">
            <v>S</v>
          </cell>
          <cell r="T394" t="str">
            <v>1-VCS-VGHA-V2019-33409</v>
          </cell>
        </row>
        <row r="395">
          <cell r="C395">
            <v>33412</v>
          </cell>
          <cell r="O395" t="str">
            <v>S</v>
          </cell>
          <cell r="T395" t="str">
            <v>1-VCS-VGHA-V2001-33412</v>
          </cell>
        </row>
        <row r="396">
          <cell r="C396">
            <v>33412</v>
          </cell>
          <cell r="O396" t="str">
            <v>S</v>
          </cell>
          <cell r="T396" t="str">
            <v>1-VCS-VGHA-V2016-33412</v>
          </cell>
        </row>
        <row r="397">
          <cell r="C397">
            <v>33412</v>
          </cell>
          <cell r="O397" t="str">
            <v>S</v>
          </cell>
          <cell r="T397" t="str">
            <v>1-VCS-VGHA-V2009-33412</v>
          </cell>
        </row>
        <row r="398">
          <cell r="C398">
            <v>33412</v>
          </cell>
          <cell r="O398" t="str">
            <v>S</v>
          </cell>
          <cell r="T398" t="str">
            <v>1-VCS-VGHA-V2018-33412</v>
          </cell>
        </row>
        <row r="399">
          <cell r="C399">
            <v>33412</v>
          </cell>
          <cell r="O399" t="str">
            <v>S</v>
          </cell>
          <cell r="T399" t="str">
            <v>1-VCS-VGHA-V2019-33412</v>
          </cell>
        </row>
        <row r="400">
          <cell r="C400">
            <v>33415</v>
          </cell>
          <cell r="O400" t="str">
            <v>E</v>
          </cell>
          <cell r="T400" t="str">
            <v>1-VCE-VGHA-V2001-33415</v>
          </cell>
        </row>
        <row r="401">
          <cell r="C401">
            <v>33415</v>
          </cell>
          <cell r="O401" t="str">
            <v>E</v>
          </cell>
          <cell r="T401" t="str">
            <v>1-VCE-VGHA-V2016-33415</v>
          </cell>
        </row>
        <row r="402">
          <cell r="C402">
            <v>33415</v>
          </cell>
          <cell r="O402" t="str">
            <v>E</v>
          </cell>
          <cell r="T402" t="str">
            <v>1-VCE-VGHA-V2004-33415</v>
          </cell>
        </row>
        <row r="403">
          <cell r="C403">
            <v>33415</v>
          </cell>
          <cell r="O403" t="str">
            <v>E</v>
          </cell>
          <cell r="T403" t="str">
            <v>1-VCE-VGHA-V2007-33415</v>
          </cell>
        </row>
        <row r="404">
          <cell r="C404">
            <v>33415</v>
          </cell>
          <cell r="O404" t="str">
            <v>E</v>
          </cell>
          <cell r="T404" t="str">
            <v>1-VCE-VGHA-V2017-33415</v>
          </cell>
        </row>
        <row r="405">
          <cell r="C405">
            <v>33415</v>
          </cell>
          <cell r="O405" t="str">
            <v>E</v>
          </cell>
          <cell r="T405" t="str">
            <v>1-VCE-VGHA-V2009-33415</v>
          </cell>
        </row>
        <row r="406">
          <cell r="C406">
            <v>33415</v>
          </cell>
          <cell r="O406" t="str">
            <v>E</v>
          </cell>
          <cell r="T406" t="str">
            <v>1-VCE-VGHA-V2008-33415</v>
          </cell>
        </row>
        <row r="407">
          <cell r="C407">
            <v>33415</v>
          </cell>
          <cell r="O407" t="str">
            <v>E</v>
          </cell>
          <cell r="T407" t="str">
            <v>1-VCE-VGHA-V2018-33415</v>
          </cell>
        </row>
        <row r="408">
          <cell r="C408">
            <v>33415</v>
          </cell>
          <cell r="O408" t="str">
            <v>E</v>
          </cell>
          <cell r="T408" t="str">
            <v>1-VCE-VGHA-V2106-33415</v>
          </cell>
        </row>
        <row r="409">
          <cell r="C409">
            <v>33415</v>
          </cell>
          <cell r="O409" t="str">
            <v>E</v>
          </cell>
          <cell r="T409" t="str">
            <v>1-VCE-VGHA-V3001-33415</v>
          </cell>
        </row>
        <row r="410">
          <cell r="C410">
            <v>33415</v>
          </cell>
          <cell r="O410" t="str">
            <v>E</v>
          </cell>
          <cell r="T410" t="str">
            <v>1-VCE-VGHA-V3003-33415</v>
          </cell>
        </row>
        <row r="411">
          <cell r="C411">
            <v>33415</v>
          </cell>
          <cell r="O411" t="str">
            <v>E</v>
          </cell>
          <cell r="T411" t="str">
            <v>1-VCE-VGHA-V3011-33415</v>
          </cell>
        </row>
        <row r="412">
          <cell r="C412">
            <v>33415</v>
          </cell>
          <cell r="O412" t="str">
            <v>E</v>
          </cell>
          <cell r="T412" t="str">
            <v>1-VCE-VGHA-V3012-33415</v>
          </cell>
        </row>
        <row r="413">
          <cell r="C413">
            <v>33415</v>
          </cell>
          <cell r="O413" t="str">
            <v>E</v>
          </cell>
          <cell r="T413" t="str">
            <v>1-VCE-VGHA-V3023-33415</v>
          </cell>
        </row>
        <row r="414">
          <cell r="C414">
            <v>33415</v>
          </cell>
          <cell r="O414" t="str">
            <v>E</v>
          </cell>
          <cell r="T414" t="str">
            <v>1-VCE-VGHA-V3027-33415</v>
          </cell>
        </row>
        <row r="415">
          <cell r="C415">
            <v>33415</v>
          </cell>
          <cell r="O415" t="str">
            <v>E</v>
          </cell>
          <cell r="T415" t="str">
            <v>1-VCE-VGHA-V3040-33415</v>
          </cell>
        </row>
        <row r="416">
          <cell r="C416">
            <v>33416</v>
          </cell>
          <cell r="O416" t="str">
            <v>C</v>
          </cell>
          <cell r="T416" t="str">
            <v>1-VCC-VGHA-V2016-33416</v>
          </cell>
        </row>
        <row r="417">
          <cell r="C417">
            <v>33416</v>
          </cell>
          <cell r="O417" t="str">
            <v>C</v>
          </cell>
          <cell r="T417" t="str">
            <v>1-VCC-VGHA-V2004-33416</v>
          </cell>
        </row>
        <row r="418">
          <cell r="C418">
            <v>33416</v>
          </cell>
          <cell r="O418" t="str">
            <v>C</v>
          </cell>
          <cell r="T418" t="str">
            <v>1-VXX-VGHA-V4003-33416</v>
          </cell>
        </row>
        <row r="419">
          <cell r="C419">
            <v>33417</v>
          </cell>
          <cell r="O419" t="str">
            <v>S</v>
          </cell>
          <cell r="T419" t="str">
            <v>1-VCS-VGHA-V2016-33417</v>
          </cell>
        </row>
        <row r="420">
          <cell r="C420">
            <v>33417</v>
          </cell>
          <cell r="O420" t="str">
            <v>S</v>
          </cell>
          <cell r="T420" t="str">
            <v>1-VCS-VGHA-V2004-33417</v>
          </cell>
        </row>
        <row r="421">
          <cell r="C421">
            <v>33417</v>
          </cell>
          <cell r="O421" t="str">
            <v>S</v>
          </cell>
          <cell r="T421" t="str">
            <v>1-VCS-VGHA-V2008-33417</v>
          </cell>
        </row>
        <row r="422">
          <cell r="C422">
            <v>33417</v>
          </cell>
          <cell r="O422" t="str">
            <v>S</v>
          </cell>
          <cell r="T422" t="str">
            <v>1-VCS-VGHA-V2019-33417</v>
          </cell>
        </row>
        <row r="423">
          <cell r="C423">
            <v>33418</v>
          </cell>
          <cell r="O423" t="str">
            <v>S</v>
          </cell>
          <cell r="T423" t="str">
            <v>1-VCS-VGHA-V2001-33418</v>
          </cell>
        </row>
        <row r="424">
          <cell r="C424">
            <v>33418</v>
          </cell>
          <cell r="O424" t="str">
            <v>S</v>
          </cell>
          <cell r="T424" t="str">
            <v>1-VCS-VGHA-V2016-33418</v>
          </cell>
        </row>
        <row r="425">
          <cell r="C425">
            <v>33418</v>
          </cell>
          <cell r="O425" t="str">
            <v>S</v>
          </cell>
          <cell r="T425" t="str">
            <v>1-VCS-VGHA-V2017-33418</v>
          </cell>
        </row>
        <row r="426">
          <cell r="C426">
            <v>33418</v>
          </cell>
          <cell r="O426" t="str">
            <v>S</v>
          </cell>
          <cell r="T426" t="str">
            <v>1-VCS-VGHA-V2009-33418</v>
          </cell>
        </row>
        <row r="427">
          <cell r="C427">
            <v>33418</v>
          </cell>
          <cell r="O427" t="str">
            <v>S</v>
          </cell>
          <cell r="T427" t="str">
            <v>1-VCS-VGHA-V2018-33418</v>
          </cell>
        </row>
        <row r="428">
          <cell r="C428">
            <v>33418</v>
          </cell>
          <cell r="O428" t="str">
            <v>S</v>
          </cell>
          <cell r="T428" t="str">
            <v>1-VCS-VGHA-V2019-33418</v>
          </cell>
        </row>
        <row r="429">
          <cell r="C429">
            <v>33419</v>
          </cell>
          <cell r="O429" t="str">
            <v>C</v>
          </cell>
          <cell r="T429" t="str">
            <v>1-VCC-VGHA-V2001-33419</v>
          </cell>
        </row>
        <row r="430">
          <cell r="C430">
            <v>33419</v>
          </cell>
          <cell r="O430" t="str">
            <v>C</v>
          </cell>
          <cell r="T430" t="str">
            <v>1-VCC-VGHA-V2016-33419</v>
          </cell>
        </row>
        <row r="431">
          <cell r="C431">
            <v>33419</v>
          </cell>
          <cell r="O431" t="str">
            <v>C</v>
          </cell>
          <cell r="T431" t="str">
            <v>1-VCC-VGHA-V2004-33419</v>
          </cell>
        </row>
        <row r="432">
          <cell r="C432">
            <v>33419</v>
          </cell>
          <cell r="O432" t="str">
            <v>C</v>
          </cell>
          <cell r="T432" t="str">
            <v>1-VCC-VGHA-V2017-33419</v>
          </cell>
        </row>
        <row r="433">
          <cell r="C433">
            <v>33419</v>
          </cell>
          <cell r="O433" t="str">
            <v>C</v>
          </cell>
          <cell r="T433" t="str">
            <v>1-VCC-VGHA-V2009-33419</v>
          </cell>
        </row>
        <row r="434">
          <cell r="C434">
            <v>33419</v>
          </cell>
          <cell r="O434" t="str">
            <v>C</v>
          </cell>
          <cell r="T434" t="str">
            <v>1-VCC-VGHA-V2018-33419</v>
          </cell>
        </row>
        <row r="435">
          <cell r="C435">
            <v>33419</v>
          </cell>
          <cell r="O435" t="str">
            <v>C</v>
          </cell>
          <cell r="T435" t="str">
            <v>1-VCC-VGHA-V2019-33419</v>
          </cell>
        </row>
        <row r="436">
          <cell r="C436">
            <v>33420</v>
          </cell>
          <cell r="O436" t="str">
            <v>S</v>
          </cell>
          <cell r="T436" t="str">
            <v>1-VCS-VGHA-V2016-33420</v>
          </cell>
        </row>
        <row r="437">
          <cell r="C437">
            <v>33420</v>
          </cell>
          <cell r="O437" t="str">
            <v>S</v>
          </cell>
          <cell r="T437" t="str">
            <v>1-VCS-VGHA-V2004-33420</v>
          </cell>
        </row>
        <row r="438">
          <cell r="C438">
            <v>33420</v>
          </cell>
          <cell r="O438" t="str">
            <v>S</v>
          </cell>
          <cell r="T438" t="str">
            <v>1-VCS-VGHA-V2009-33420</v>
          </cell>
        </row>
        <row r="439">
          <cell r="C439">
            <v>33420</v>
          </cell>
          <cell r="O439" t="str">
            <v>S</v>
          </cell>
          <cell r="T439" t="str">
            <v>1-VCS-VGHA-V2018-33420</v>
          </cell>
        </row>
        <row r="440">
          <cell r="C440">
            <v>33420</v>
          </cell>
          <cell r="O440" t="str">
            <v>S</v>
          </cell>
          <cell r="T440" t="str">
            <v>1-VCS-VGHA-V2019-33420</v>
          </cell>
        </row>
        <row r="441">
          <cell r="C441">
            <v>33422</v>
          </cell>
          <cell r="O441" t="str">
            <v>E</v>
          </cell>
          <cell r="T441" t="str">
            <v>1-VCE-VGHA-V2009-33422</v>
          </cell>
        </row>
        <row r="442">
          <cell r="C442">
            <v>33422</v>
          </cell>
          <cell r="O442" t="str">
            <v>E</v>
          </cell>
          <cell r="T442" t="str">
            <v>1-VCE-VGHA-V2018-33422</v>
          </cell>
        </row>
        <row r="443">
          <cell r="C443">
            <v>33422</v>
          </cell>
          <cell r="O443" t="str">
            <v>E</v>
          </cell>
          <cell r="T443" t="str">
            <v>1-VCE-VGHA-V3003-33422</v>
          </cell>
        </row>
        <row r="444">
          <cell r="C444">
            <v>33422</v>
          </cell>
          <cell r="O444" t="str">
            <v>E</v>
          </cell>
          <cell r="T444" t="str">
            <v>1-VCE-VGHA-V3040-33422</v>
          </cell>
        </row>
        <row r="445">
          <cell r="C445">
            <v>33422</v>
          </cell>
          <cell r="O445" t="str">
            <v>E</v>
          </cell>
          <cell r="T445" t="str">
            <v>1-VCE-VGHA-V3041-33422</v>
          </cell>
        </row>
        <row r="446">
          <cell r="C446">
            <v>33424</v>
          </cell>
          <cell r="O446" t="str">
            <v>S</v>
          </cell>
          <cell r="T446" t="str">
            <v>1-VCS-VGHA-V2009-33424</v>
          </cell>
        </row>
        <row r="447">
          <cell r="C447">
            <v>33424</v>
          </cell>
          <cell r="O447" t="str">
            <v>S</v>
          </cell>
          <cell r="T447" t="str">
            <v>1-VCS-VGHA-V2018-33424</v>
          </cell>
        </row>
        <row r="448">
          <cell r="C448">
            <v>33424</v>
          </cell>
          <cell r="O448" t="str">
            <v>S</v>
          </cell>
          <cell r="T448" t="str">
            <v>1-VCS-VGHA-V3003-33424</v>
          </cell>
        </row>
        <row r="449">
          <cell r="C449">
            <v>33424</v>
          </cell>
          <cell r="O449" t="str">
            <v>S</v>
          </cell>
          <cell r="T449" t="str">
            <v>1-VCS-VGHA-V3012-33424</v>
          </cell>
        </row>
        <row r="450">
          <cell r="C450">
            <v>33424</v>
          </cell>
          <cell r="O450" t="str">
            <v>S</v>
          </cell>
          <cell r="T450" t="str">
            <v>1-VCS-VGHA-V3027-33424</v>
          </cell>
        </row>
        <row r="451">
          <cell r="C451">
            <v>33424</v>
          </cell>
          <cell r="O451" t="str">
            <v>S</v>
          </cell>
          <cell r="T451" t="str">
            <v>1-VCS-VGHA-V3033-33424</v>
          </cell>
        </row>
        <row r="452">
          <cell r="C452">
            <v>33424</v>
          </cell>
          <cell r="O452" t="str">
            <v>S</v>
          </cell>
          <cell r="T452" t="str">
            <v>1-VCS-VGHA-V3040-33424</v>
          </cell>
        </row>
        <row r="453">
          <cell r="C453">
            <v>33425</v>
          </cell>
          <cell r="O453" t="str">
            <v>S</v>
          </cell>
          <cell r="T453" t="str">
            <v>1-VXX-VGHA-V4001-33425</v>
          </cell>
        </row>
        <row r="454">
          <cell r="C454">
            <v>33425</v>
          </cell>
          <cell r="O454" t="str">
            <v>S</v>
          </cell>
          <cell r="T454" t="str">
            <v>1-VXX-VGHA-V4002-33425</v>
          </cell>
        </row>
        <row r="455">
          <cell r="C455">
            <v>33425</v>
          </cell>
          <cell r="O455" t="str">
            <v>S</v>
          </cell>
          <cell r="T455" t="str">
            <v>1-VXX-VGHA-V4003-33425</v>
          </cell>
        </row>
        <row r="456">
          <cell r="C456">
            <v>33426</v>
          </cell>
          <cell r="O456" t="str">
            <v>S</v>
          </cell>
          <cell r="T456" t="str">
            <v>1-VCS-VGHA-V2016-33426</v>
          </cell>
        </row>
        <row r="457">
          <cell r="C457">
            <v>33426</v>
          </cell>
          <cell r="O457" t="str">
            <v>S</v>
          </cell>
          <cell r="T457" t="str">
            <v>1-VCS-VGHA-V2004-33426</v>
          </cell>
        </row>
        <row r="458">
          <cell r="C458">
            <v>33426</v>
          </cell>
          <cell r="O458" t="str">
            <v>S</v>
          </cell>
          <cell r="T458" t="str">
            <v>1-VCS-VGHA-V2008-33426</v>
          </cell>
        </row>
        <row r="459">
          <cell r="C459">
            <v>33427</v>
          </cell>
          <cell r="O459" t="str">
            <v>C</v>
          </cell>
          <cell r="T459" t="str">
            <v>1-VCC-VGHA-V2016-33427</v>
          </cell>
        </row>
        <row r="460">
          <cell r="C460">
            <v>33427</v>
          </cell>
          <cell r="O460" t="str">
            <v>C</v>
          </cell>
          <cell r="T460" t="str">
            <v>1-VCC-VGHA-V2004-33427</v>
          </cell>
        </row>
        <row r="461">
          <cell r="C461">
            <v>33427</v>
          </cell>
          <cell r="O461" t="str">
            <v>C</v>
          </cell>
          <cell r="T461" t="str">
            <v>1-VCC-VGHA-V2009-33427</v>
          </cell>
        </row>
        <row r="462">
          <cell r="C462">
            <v>33428</v>
          </cell>
          <cell r="O462" t="str">
            <v>S</v>
          </cell>
          <cell r="T462" t="str">
            <v>1-VCS-VGHA-V2016-33428</v>
          </cell>
        </row>
        <row r="463">
          <cell r="C463">
            <v>33428</v>
          </cell>
          <cell r="O463" t="str">
            <v>S</v>
          </cell>
          <cell r="T463" t="str">
            <v>1-VCS-VGHA-V2004-33428</v>
          </cell>
        </row>
        <row r="464">
          <cell r="C464">
            <v>33428</v>
          </cell>
          <cell r="O464" t="str">
            <v>S</v>
          </cell>
          <cell r="T464" t="str">
            <v>1-VCS-VGHA-V2008-33428</v>
          </cell>
        </row>
        <row r="465">
          <cell r="C465">
            <v>33429</v>
          </cell>
          <cell r="O465" t="str">
            <v>S</v>
          </cell>
          <cell r="T465" t="str">
            <v>1-VCS-VGHA-V2009-33429</v>
          </cell>
        </row>
        <row r="466">
          <cell r="C466">
            <v>33429</v>
          </cell>
          <cell r="O466" t="str">
            <v>S</v>
          </cell>
          <cell r="T466" t="str">
            <v>1-VCS-VGHA-V2020-33429</v>
          </cell>
        </row>
        <row r="467">
          <cell r="C467">
            <v>33429</v>
          </cell>
          <cell r="O467" t="str">
            <v>S</v>
          </cell>
          <cell r="T467" t="str">
            <v>1-VCS-VGHA-V3040-33429</v>
          </cell>
        </row>
        <row r="468">
          <cell r="C468">
            <v>33430</v>
          </cell>
          <cell r="O468" t="str">
            <v>S</v>
          </cell>
          <cell r="T468" t="str">
            <v>1-VCS-VGHA-V2016-33430</v>
          </cell>
        </row>
        <row r="469">
          <cell r="C469">
            <v>33430</v>
          </cell>
          <cell r="O469" t="str">
            <v>S</v>
          </cell>
          <cell r="T469" t="str">
            <v>1-VCS-VGHA-V2004-33430</v>
          </cell>
        </row>
        <row r="470">
          <cell r="C470">
            <v>33430</v>
          </cell>
          <cell r="O470" t="str">
            <v>S</v>
          </cell>
          <cell r="T470" t="str">
            <v>1-VCS-VGHA-V2019-33430</v>
          </cell>
        </row>
        <row r="471">
          <cell r="C471" t="str">
            <v>GHA-19011</v>
          </cell>
          <cell r="O471" t="str">
            <v>E</v>
          </cell>
          <cell r="T471" t="str">
            <v>1-VXX-VGHA-V3040-19011</v>
          </cell>
        </row>
        <row r="472">
          <cell r="C472" t="str">
            <v>GHA-19011</v>
          </cell>
          <cell r="O472" t="str">
            <v>E</v>
          </cell>
          <cell r="T472" t="str">
            <v>1-VXX-VGHA-V3041-19011</v>
          </cell>
        </row>
        <row r="473">
          <cell r="C473" t="str">
            <v>GHA-19011</v>
          </cell>
          <cell r="O473" t="str">
            <v>E</v>
          </cell>
          <cell r="T473" t="str">
            <v>1-VXX-VGHA-V4001-19011</v>
          </cell>
        </row>
        <row r="474">
          <cell r="C474">
            <v>34202</v>
          </cell>
          <cell r="O474" t="str">
            <v>E</v>
          </cell>
          <cell r="T474" t="str">
            <v>1-VCE-VINB-V2004-34202</v>
          </cell>
        </row>
        <row r="475">
          <cell r="C475">
            <v>34202</v>
          </cell>
          <cell r="O475" t="str">
            <v>E</v>
          </cell>
          <cell r="T475" t="str">
            <v>1-VCE-VINB-V2005-34202</v>
          </cell>
        </row>
        <row r="476">
          <cell r="C476">
            <v>34202</v>
          </cell>
          <cell r="O476" t="str">
            <v>E</v>
          </cell>
          <cell r="T476" t="str">
            <v>1-VCE-VINB-V2006-34202</v>
          </cell>
        </row>
        <row r="477">
          <cell r="C477">
            <v>34202</v>
          </cell>
          <cell r="O477" t="str">
            <v>E</v>
          </cell>
          <cell r="T477" t="str">
            <v>1-VCE-VINB-V2007-34202</v>
          </cell>
        </row>
        <row r="478">
          <cell r="C478">
            <v>34202</v>
          </cell>
          <cell r="O478" t="str">
            <v>E</v>
          </cell>
          <cell r="T478" t="str">
            <v>1-VCE-VINB-V2009-34202</v>
          </cell>
        </row>
        <row r="479">
          <cell r="C479">
            <v>34202</v>
          </cell>
          <cell r="O479" t="str">
            <v>E</v>
          </cell>
          <cell r="T479" t="str">
            <v>1-VCE-VINB-V2008-34202</v>
          </cell>
        </row>
        <row r="480">
          <cell r="C480">
            <v>34301</v>
          </cell>
          <cell r="O480" t="str">
            <v>U</v>
          </cell>
          <cell r="T480" t="str">
            <v>1-VCU-VINB-V2001-34301</v>
          </cell>
        </row>
        <row r="481">
          <cell r="C481">
            <v>34301</v>
          </cell>
          <cell r="O481" t="str">
            <v>U</v>
          </cell>
          <cell r="T481" t="str">
            <v>1-VCU-VINB-V2016-34301</v>
          </cell>
        </row>
        <row r="482">
          <cell r="C482">
            <v>34301</v>
          </cell>
          <cell r="O482" t="str">
            <v>U</v>
          </cell>
          <cell r="T482" t="str">
            <v>1-VCU-VINB-V2004-34301</v>
          </cell>
        </row>
        <row r="483">
          <cell r="C483">
            <v>34301</v>
          </cell>
          <cell r="O483" t="str">
            <v>U</v>
          </cell>
          <cell r="T483" t="str">
            <v>1-VCU-VINB-V2005-34301</v>
          </cell>
        </row>
        <row r="484">
          <cell r="C484">
            <v>34301</v>
          </cell>
          <cell r="O484" t="str">
            <v>U</v>
          </cell>
          <cell r="T484" t="str">
            <v>1-VCU-VINB-V2009-34301</v>
          </cell>
        </row>
        <row r="485">
          <cell r="C485">
            <v>34302</v>
          </cell>
          <cell r="O485" t="str">
            <v>C</v>
          </cell>
          <cell r="T485" t="str">
            <v>1-VCC-VINB-V2001-34302</v>
          </cell>
        </row>
        <row r="486">
          <cell r="C486">
            <v>34302</v>
          </cell>
          <cell r="O486" t="str">
            <v>C</v>
          </cell>
          <cell r="T486" t="str">
            <v>1-VCC-VINB-V2004-34302</v>
          </cell>
        </row>
        <row r="487">
          <cell r="C487">
            <v>34302</v>
          </cell>
          <cell r="O487" t="str">
            <v>C</v>
          </cell>
          <cell r="T487" t="str">
            <v>1-VCC-VINB-V2005-34302</v>
          </cell>
        </row>
        <row r="488">
          <cell r="C488">
            <v>34302</v>
          </cell>
          <cell r="O488" t="str">
            <v>C</v>
          </cell>
          <cell r="T488" t="str">
            <v>1-VCC-VINB-V2009-34302</v>
          </cell>
        </row>
        <row r="489">
          <cell r="C489">
            <v>34305</v>
          </cell>
          <cell r="O489" t="str">
            <v>G</v>
          </cell>
          <cell r="T489" t="str">
            <v>1-VCG-VINB-V2001-34305</v>
          </cell>
        </row>
        <row r="490">
          <cell r="C490">
            <v>34305</v>
          </cell>
          <cell r="O490" t="str">
            <v>G</v>
          </cell>
          <cell r="T490" t="str">
            <v>1-VCG-VINB-V2004-34305</v>
          </cell>
        </row>
        <row r="491">
          <cell r="C491">
            <v>34305</v>
          </cell>
          <cell r="O491" t="str">
            <v>G</v>
          </cell>
          <cell r="T491" t="str">
            <v>1-VCG-VINB-V2005-34305</v>
          </cell>
        </row>
        <row r="492">
          <cell r="C492">
            <v>34305</v>
          </cell>
          <cell r="O492" t="str">
            <v>G</v>
          </cell>
          <cell r="T492" t="str">
            <v>1-VCG-VINB-V2009-34305</v>
          </cell>
        </row>
        <row r="493">
          <cell r="C493">
            <v>34306</v>
          </cell>
          <cell r="O493" t="str">
            <v>G</v>
          </cell>
          <cell r="T493" t="str">
            <v>1-VCG-VINB-V2004-34306</v>
          </cell>
        </row>
        <row r="494">
          <cell r="C494">
            <v>34306</v>
          </cell>
          <cell r="O494" t="str">
            <v>G</v>
          </cell>
          <cell r="T494" t="str">
            <v>1-VCG-VINB-V2005-34306</v>
          </cell>
        </row>
        <row r="495">
          <cell r="C495">
            <v>34306</v>
          </cell>
          <cell r="O495" t="str">
            <v>G</v>
          </cell>
          <cell r="T495" t="str">
            <v>1-VCG-VINB-V2008-34306</v>
          </cell>
        </row>
        <row r="496">
          <cell r="C496">
            <v>34308</v>
          </cell>
          <cell r="O496" t="str">
            <v>G</v>
          </cell>
          <cell r="T496" t="str">
            <v>1-VCG-VINB-V2001-34308</v>
          </cell>
        </row>
        <row r="497">
          <cell r="C497">
            <v>34308</v>
          </cell>
          <cell r="O497" t="str">
            <v>G</v>
          </cell>
          <cell r="T497" t="str">
            <v>1-VCG-VINB-V2004-34308</v>
          </cell>
        </row>
        <row r="498">
          <cell r="C498">
            <v>34308</v>
          </cell>
          <cell r="O498" t="str">
            <v>G</v>
          </cell>
          <cell r="T498" t="str">
            <v>1-VXX-VIND-V4003-34308</v>
          </cell>
        </row>
        <row r="499">
          <cell r="C499">
            <v>34308</v>
          </cell>
          <cell r="O499" t="str">
            <v>G</v>
          </cell>
          <cell r="T499" t="str">
            <v>1-VCG-VINB-V2008-34308</v>
          </cell>
        </row>
        <row r="500">
          <cell r="C500">
            <v>34308</v>
          </cell>
          <cell r="O500" t="str">
            <v>G</v>
          </cell>
          <cell r="T500" t="str">
            <v>1-VCG-VINB-V2106-34308</v>
          </cell>
        </row>
        <row r="501">
          <cell r="C501">
            <v>34308</v>
          </cell>
          <cell r="O501" t="str">
            <v>G</v>
          </cell>
          <cell r="T501" t="str">
            <v>1-VCG-VINB-V3001-34308</v>
          </cell>
        </row>
        <row r="502">
          <cell r="C502">
            <v>34308</v>
          </cell>
          <cell r="O502" t="str">
            <v>G</v>
          </cell>
          <cell r="T502" t="str">
            <v>1-VCG-VINB-V3003-34308</v>
          </cell>
        </row>
        <row r="503">
          <cell r="C503">
            <v>34308</v>
          </cell>
          <cell r="O503" t="str">
            <v>G</v>
          </cell>
          <cell r="T503" t="str">
            <v>1-VCG-VINB-V3024-34308</v>
          </cell>
        </row>
        <row r="504">
          <cell r="C504">
            <v>34308</v>
          </cell>
          <cell r="O504" t="str">
            <v>G</v>
          </cell>
          <cell r="T504" t="str">
            <v>1-VCG-VINB-V3027-34308</v>
          </cell>
        </row>
        <row r="505">
          <cell r="C505">
            <v>34311</v>
          </cell>
          <cell r="O505" t="str">
            <v>S</v>
          </cell>
          <cell r="T505" t="str">
            <v>1-VCS-VINB-V2016-34311</v>
          </cell>
        </row>
        <row r="506">
          <cell r="C506">
            <v>34311</v>
          </cell>
          <cell r="O506" t="str">
            <v>S</v>
          </cell>
          <cell r="T506" t="str">
            <v>1-VCS-VINB-V2004-34311</v>
          </cell>
        </row>
        <row r="507">
          <cell r="C507">
            <v>34311</v>
          </cell>
          <cell r="O507" t="str">
            <v>S</v>
          </cell>
          <cell r="T507" t="str">
            <v>1-VCS-VINB-V2007-34311</v>
          </cell>
        </row>
        <row r="508">
          <cell r="C508">
            <v>34311</v>
          </cell>
          <cell r="O508" t="str">
            <v>S</v>
          </cell>
          <cell r="T508" t="str">
            <v>1-VCS-VINB-V2008-34311</v>
          </cell>
        </row>
        <row r="509">
          <cell r="C509">
            <v>34311</v>
          </cell>
          <cell r="O509" t="str">
            <v>S</v>
          </cell>
          <cell r="T509" t="str">
            <v>1-VCS-VINB-V2106-34311</v>
          </cell>
        </row>
        <row r="510">
          <cell r="C510">
            <v>34311</v>
          </cell>
          <cell r="O510" t="str">
            <v>S</v>
          </cell>
          <cell r="T510" t="str">
            <v>1-VCS-VINB-V3025-34311</v>
          </cell>
        </row>
        <row r="511">
          <cell r="C511">
            <v>34312</v>
          </cell>
          <cell r="O511" t="str">
            <v>U</v>
          </cell>
          <cell r="T511" t="str">
            <v>1-VCU-VINB-V2001-34312</v>
          </cell>
        </row>
        <row r="512">
          <cell r="C512">
            <v>34312</v>
          </cell>
          <cell r="O512" t="str">
            <v>U</v>
          </cell>
          <cell r="T512" t="str">
            <v>1-VCU-VINB-V2004-34312</v>
          </cell>
        </row>
        <row r="513">
          <cell r="C513">
            <v>34312</v>
          </cell>
          <cell r="O513" t="str">
            <v>U</v>
          </cell>
          <cell r="T513" t="str">
            <v>1-VCU-VINB-V2005-34312</v>
          </cell>
        </row>
        <row r="514">
          <cell r="C514">
            <v>34312</v>
          </cell>
          <cell r="O514" t="str">
            <v>U</v>
          </cell>
          <cell r="T514" t="str">
            <v>1-VCU-VINB-V2009-34312</v>
          </cell>
        </row>
        <row r="515">
          <cell r="C515">
            <v>34402</v>
          </cell>
          <cell r="O515" t="str">
            <v>S</v>
          </cell>
          <cell r="T515" t="str">
            <v>1-VCS-VINB-V2009-34402</v>
          </cell>
        </row>
        <row r="516">
          <cell r="C516">
            <v>34402</v>
          </cell>
          <cell r="O516" t="str">
            <v>S</v>
          </cell>
          <cell r="T516" t="str">
            <v>1-VCS-VINB-V3001-34402</v>
          </cell>
        </row>
        <row r="517">
          <cell r="C517">
            <v>34402</v>
          </cell>
          <cell r="O517" t="str">
            <v>S</v>
          </cell>
          <cell r="T517" t="str">
            <v>1-VCS-VINB-V3003-34402</v>
          </cell>
        </row>
        <row r="518">
          <cell r="C518">
            <v>34402</v>
          </cell>
          <cell r="O518" t="str">
            <v>S</v>
          </cell>
          <cell r="T518" t="str">
            <v>1-VCS-VINB-V3012-34402</v>
          </cell>
        </row>
        <row r="519">
          <cell r="C519">
            <v>34402</v>
          </cell>
          <cell r="O519" t="str">
            <v>S</v>
          </cell>
          <cell r="T519" t="str">
            <v>1-VCS-VINB-V3027-34402</v>
          </cell>
        </row>
        <row r="520">
          <cell r="C520">
            <v>34402</v>
          </cell>
          <cell r="O520" t="str">
            <v>S</v>
          </cell>
          <cell r="T520" t="str">
            <v>1-VCS-VINB-V3041-34402</v>
          </cell>
        </row>
        <row r="521">
          <cell r="C521">
            <v>34403</v>
          </cell>
          <cell r="O521" t="str">
            <v>S</v>
          </cell>
          <cell r="T521" t="str">
            <v>1-VCS-VINB-V2009-34403</v>
          </cell>
        </row>
        <row r="522">
          <cell r="C522">
            <v>34403</v>
          </cell>
          <cell r="O522" t="str">
            <v>S</v>
          </cell>
          <cell r="T522" t="str">
            <v>1-VCS-VINB-V3001-34403</v>
          </cell>
        </row>
        <row r="523">
          <cell r="C523">
            <v>34403</v>
          </cell>
          <cell r="O523" t="str">
            <v>S</v>
          </cell>
          <cell r="T523" t="str">
            <v>1-VCS-VINB-V3003-34403</v>
          </cell>
        </row>
        <row r="524">
          <cell r="C524">
            <v>34403</v>
          </cell>
          <cell r="O524" t="str">
            <v>S</v>
          </cell>
          <cell r="T524" t="str">
            <v>1-VCS-VINB-V3012-34403</v>
          </cell>
        </row>
        <row r="525">
          <cell r="C525">
            <v>34403</v>
          </cell>
          <cell r="O525" t="str">
            <v>S</v>
          </cell>
          <cell r="T525" t="str">
            <v>1-VCS-VINB-V3027-34403</v>
          </cell>
        </row>
        <row r="526">
          <cell r="C526">
            <v>34403</v>
          </cell>
          <cell r="O526" t="str">
            <v>S</v>
          </cell>
          <cell r="T526" t="str">
            <v>1-VCS-VINB-V3040-34403</v>
          </cell>
        </row>
        <row r="527">
          <cell r="C527">
            <v>34403</v>
          </cell>
          <cell r="O527" t="str">
            <v>S</v>
          </cell>
          <cell r="T527" t="str">
            <v>1-VCS-VINB-V3041-34403</v>
          </cell>
        </row>
        <row r="528">
          <cell r="C528">
            <v>34404</v>
          </cell>
          <cell r="O528" t="str">
            <v>S</v>
          </cell>
          <cell r="T528" t="str">
            <v>1-VCS-VINB-V2007-34404</v>
          </cell>
        </row>
        <row r="529">
          <cell r="C529">
            <v>34404</v>
          </cell>
          <cell r="O529" t="str">
            <v>S</v>
          </cell>
          <cell r="T529" t="str">
            <v>1-VCS-VINB-V2009-34404</v>
          </cell>
        </row>
        <row r="530">
          <cell r="C530">
            <v>34404</v>
          </cell>
          <cell r="O530" t="str">
            <v>S</v>
          </cell>
          <cell r="T530" t="str">
            <v>1-VCS-VINB-V3001-34404</v>
          </cell>
        </row>
        <row r="531">
          <cell r="C531">
            <v>34404</v>
          </cell>
          <cell r="O531" t="str">
            <v>S</v>
          </cell>
          <cell r="T531" t="str">
            <v>1-VCS-VINB-V3003-34404</v>
          </cell>
        </row>
        <row r="532">
          <cell r="C532">
            <v>34404</v>
          </cell>
          <cell r="O532" t="str">
            <v>S</v>
          </cell>
          <cell r="T532" t="str">
            <v>1-VCS-VINB-V3040-34404</v>
          </cell>
        </row>
        <row r="533">
          <cell r="C533">
            <v>34404</v>
          </cell>
          <cell r="O533" t="str">
            <v>S</v>
          </cell>
          <cell r="T533" t="str">
            <v>1-VCS-VINB-V3041-34404</v>
          </cell>
        </row>
        <row r="534">
          <cell r="C534">
            <v>34405</v>
          </cell>
          <cell r="O534" t="str">
            <v>U</v>
          </cell>
          <cell r="T534" t="str">
            <v>1-VCU-VINB-V2007-34405</v>
          </cell>
        </row>
        <row r="535">
          <cell r="C535">
            <v>34405</v>
          </cell>
          <cell r="O535" t="str">
            <v>U</v>
          </cell>
          <cell r="T535" t="str">
            <v>1-VCU-VINB-V2009-34405</v>
          </cell>
        </row>
        <row r="536">
          <cell r="C536">
            <v>34405</v>
          </cell>
          <cell r="O536" t="str">
            <v>U</v>
          </cell>
          <cell r="T536" t="str">
            <v>1-VCU-VINB-V3003-34405</v>
          </cell>
        </row>
        <row r="537">
          <cell r="C537">
            <v>34405</v>
          </cell>
          <cell r="O537" t="str">
            <v>U</v>
          </cell>
          <cell r="T537" t="str">
            <v>1-VCU-VINB-V3027-34405</v>
          </cell>
        </row>
        <row r="538">
          <cell r="C538">
            <v>34405</v>
          </cell>
          <cell r="O538" t="str">
            <v>U</v>
          </cell>
          <cell r="T538" t="str">
            <v>1-VCU-VINB-V3040-34405</v>
          </cell>
        </row>
        <row r="539">
          <cell r="C539">
            <v>34405</v>
          </cell>
          <cell r="O539" t="str">
            <v>U</v>
          </cell>
          <cell r="T539" t="str">
            <v>1-VCU-VINB-V3041-34405</v>
          </cell>
        </row>
        <row r="540">
          <cell r="C540">
            <v>35109</v>
          </cell>
          <cell r="O540" t="str">
            <v>H</v>
          </cell>
          <cell r="T540" t="str">
            <v>1-VCH-VINC-V2001-35109</v>
          </cell>
        </row>
        <row r="541">
          <cell r="C541">
            <v>35109</v>
          </cell>
          <cell r="O541" t="str">
            <v>H</v>
          </cell>
          <cell r="T541" t="str">
            <v>1-VCH-VINC-V2004-35109</v>
          </cell>
        </row>
        <row r="542">
          <cell r="C542">
            <v>35109</v>
          </cell>
          <cell r="O542" t="str">
            <v>H</v>
          </cell>
          <cell r="T542" t="str">
            <v>1-VCH-VINC-V2017-35109</v>
          </cell>
        </row>
        <row r="543">
          <cell r="C543">
            <v>35109</v>
          </cell>
          <cell r="O543" t="str">
            <v>H</v>
          </cell>
          <cell r="T543" t="str">
            <v>1-VCH-VINC-V2009-35109</v>
          </cell>
        </row>
        <row r="544">
          <cell r="C544">
            <v>35109</v>
          </cell>
          <cell r="O544" t="str">
            <v>H</v>
          </cell>
          <cell r="T544" t="str">
            <v>1-VCH-VINC-V2018-35109</v>
          </cell>
        </row>
        <row r="545">
          <cell r="C545">
            <v>35109</v>
          </cell>
          <cell r="O545" t="str">
            <v>H</v>
          </cell>
          <cell r="T545" t="str">
            <v>1-VCH-VINC-V2019-35109</v>
          </cell>
        </row>
        <row r="546">
          <cell r="C546">
            <v>35121</v>
          </cell>
          <cell r="O546" t="str">
            <v>F</v>
          </cell>
          <cell r="T546" t="str">
            <v>1-VCF-VINC-V2001-35121</v>
          </cell>
        </row>
        <row r="547">
          <cell r="C547">
            <v>35121</v>
          </cell>
          <cell r="O547" t="str">
            <v>F</v>
          </cell>
          <cell r="T547" t="str">
            <v>1-VCF-VINC-V2016-35121</v>
          </cell>
        </row>
        <row r="548">
          <cell r="C548">
            <v>35121</v>
          </cell>
          <cell r="O548" t="str">
            <v>F</v>
          </cell>
          <cell r="T548" t="str">
            <v>1-VCF-VINC-V2009-35121</v>
          </cell>
        </row>
        <row r="549">
          <cell r="C549">
            <v>35121</v>
          </cell>
          <cell r="O549" t="str">
            <v>F</v>
          </cell>
          <cell r="T549" t="str">
            <v>1-VCF-VINC-V2018-35121</v>
          </cell>
        </row>
        <row r="550">
          <cell r="C550">
            <v>35121</v>
          </cell>
          <cell r="O550" t="str">
            <v>F</v>
          </cell>
          <cell r="T550" t="str">
            <v>1-VCF-VINC-V2106-35121</v>
          </cell>
        </row>
        <row r="551">
          <cell r="C551">
            <v>35121</v>
          </cell>
          <cell r="O551" t="str">
            <v>F</v>
          </cell>
          <cell r="T551" t="str">
            <v>1-VCF-VINC-V3001-35121</v>
          </cell>
        </row>
        <row r="552">
          <cell r="C552">
            <v>35121</v>
          </cell>
          <cell r="O552" t="str">
            <v>F</v>
          </cell>
          <cell r="T552" t="str">
            <v>1-VCF-VINC-V3003-35121</v>
          </cell>
        </row>
        <row r="553">
          <cell r="C553">
            <v>35121</v>
          </cell>
          <cell r="O553" t="str">
            <v>F</v>
          </cell>
          <cell r="T553" t="str">
            <v>1-VCF-VINC-V3023-35121</v>
          </cell>
        </row>
        <row r="554">
          <cell r="C554">
            <v>35121</v>
          </cell>
          <cell r="O554" t="str">
            <v>F</v>
          </cell>
          <cell r="T554" t="str">
            <v>1-VCF-VINC-V3024-35121</v>
          </cell>
        </row>
        <row r="555">
          <cell r="C555">
            <v>35121</v>
          </cell>
          <cell r="O555" t="str">
            <v>F</v>
          </cell>
          <cell r="T555" t="str">
            <v>1-VCF-VINC-V3025-35121</v>
          </cell>
        </row>
        <row r="556">
          <cell r="C556">
            <v>35121</v>
          </cell>
          <cell r="O556" t="str">
            <v>F</v>
          </cell>
          <cell r="T556" t="str">
            <v>1-VCF-VINC-V3026-35121</v>
          </cell>
        </row>
        <row r="557">
          <cell r="C557">
            <v>35121</v>
          </cell>
          <cell r="O557" t="str">
            <v>F</v>
          </cell>
          <cell r="T557" t="str">
            <v>1-VCF-VINC-V3027-35121</v>
          </cell>
        </row>
        <row r="558">
          <cell r="C558">
            <v>35124</v>
          </cell>
          <cell r="O558" t="str">
            <v>C</v>
          </cell>
          <cell r="T558" t="str">
            <v>1-VCC-VINC-V2001-35124</v>
          </cell>
        </row>
        <row r="559">
          <cell r="C559">
            <v>35124</v>
          </cell>
          <cell r="O559" t="str">
            <v>C</v>
          </cell>
          <cell r="T559" t="str">
            <v>1-VCC-VINC-V2004-35124</v>
          </cell>
        </row>
        <row r="560">
          <cell r="C560">
            <v>35124</v>
          </cell>
          <cell r="O560" t="str">
            <v>C</v>
          </cell>
          <cell r="T560" t="str">
            <v>1-VCC-VINC-V2005-35124</v>
          </cell>
        </row>
        <row r="561">
          <cell r="C561">
            <v>35124</v>
          </cell>
          <cell r="O561" t="str">
            <v>C</v>
          </cell>
          <cell r="T561" t="str">
            <v>1-VCC-VINC-V2009-35124</v>
          </cell>
        </row>
        <row r="562">
          <cell r="C562">
            <v>35131</v>
          </cell>
          <cell r="O562" t="str">
            <v>A</v>
          </cell>
          <cell r="T562" t="str">
            <v>1-VCA-VINC-V2106-35131</v>
          </cell>
        </row>
        <row r="563">
          <cell r="C563">
            <v>35131</v>
          </cell>
          <cell r="O563" t="str">
            <v>A</v>
          </cell>
          <cell r="T563" t="str">
            <v>1-VXX-VIND-V3025-35131</v>
          </cell>
        </row>
        <row r="564">
          <cell r="C564">
            <v>35139</v>
          </cell>
          <cell r="O564" t="str">
            <v>G</v>
          </cell>
          <cell r="T564" t="str">
            <v>1-VCG-VINC-V2001-35139</v>
          </cell>
        </row>
        <row r="565">
          <cell r="C565">
            <v>35139</v>
          </cell>
          <cell r="O565" t="str">
            <v>G</v>
          </cell>
          <cell r="T565" t="str">
            <v>1-VCG-VINC-V2016-35139</v>
          </cell>
        </row>
        <row r="566">
          <cell r="C566">
            <v>35139</v>
          </cell>
          <cell r="O566" t="str">
            <v>G</v>
          </cell>
          <cell r="T566" t="str">
            <v>1-VCG-VINC-V2004-35139</v>
          </cell>
        </row>
        <row r="567">
          <cell r="C567">
            <v>35139</v>
          </cell>
          <cell r="O567" t="str">
            <v>G</v>
          </cell>
          <cell r="T567" t="str">
            <v>1-VCG-VINC-V2009-35139</v>
          </cell>
        </row>
        <row r="568">
          <cell r="C568">
            <v>35139</v>
          </cell>
          <cell r="O568" t="str">
            <v>G</v>
          </cell>
          <cell r="T568" t="str">
            <v>1-VCG-VINC-V2018-35139</v>
          </cell>
        </row>
        <row r="569">
          <cell r="C569">
            <v>35139</v>
          </cell>
          <cell r="O569" t="str">
            <v>G</v>
          </cell>
          <cell r="T569" t="str">
            <v>1-VCG-VINC-V2019-35139</v>
          </cell>
        </row>
        <row r="570">
          <cell r="C570">
            <v>35139</v>
          </cell>
          <cell r="O570" t="str">
            <v>G</v>
          </cell>
          <cell r="T570" t="str">
            <v>1-VCG-VINC-V2106-35139</v>
          </cell>
        </row>
        <row r="571">
          <cell r="C571">
            <v>35139</v>
          </cell>
          <cell r="O571" t="str">
            <v>G</v>
          </cell>
          <cell r="T571" t="str">
            <v>1-VCG-VINC-V3001-35139</v>
          </cell>
        </row>
        <row r="572">
          <cell r="C572">
            <v>35139</v>
          </cell>
          <cell r="O572" t="str">
            <v>G</v>
          </cell>
          <cell r="T572" t="str">
            <v>1-VCG-VINC-V3003-35139</v>
          </cell>
        </row>
        <row r="573">
          <cell r="C573">
            <v>35139</v>
          </cell>
          <cell r="O573" t="str">
            <v>G</v>
          </cell>
          <cell r="T573" t="str">
            <v>1-VCG-VINC-V3011-35139</v>
          </cell>
        </row>
        <row r="574">
          <cell r="C574">
            <v>35139</v>
          </cell>
          <cell r="O574" t="str">
            <v>G</v>
          </cell>
          <cell r="T574" t="str">
            <v>1-VCG-VINC-V3025-35139</v>
          </cell>
        </row>
        <row r="575">
          <cell r="C575">
            <v>35139</v>
          </cell>
          <cell r="O575" t="str">
            <v>G</v>
          </cell>
          <cell r="T575" t="str">
            <v>1-VCG-VINC-V3026-35139</v>
          </cell>
        </row>
        <row r="576">
          <cell r="C576">
            <v>35139</v>
          </cell>
          <cell r="O576" t="str">
            <v>G</v>
          </cell>
          <cell r="T576" t="str">
            <v>1-VCG-VINC-V3027-35139</v>
          </cell>
        </row>
        <row r="577">
          <cell r="C577">
            <v>35144</v>
          </cell>
          <cell r="O577" t="str">
            <v>E</v>
          </cell>
          <cell r="T577" t="str">
            <v>1-VCE-VINC-V3001-35144</v>
          </cell>
        </row>
        <row r="578">
          <cell r="C578">
            <v>35144</v>
          </cell>
          <cell r="O578" t="str">
            <v>E</v>
          </cell>
          <cell r="T578" t="str">
            <v>1-VCE-VINC-V3003-35144</v>
          </cell>
        </row>
        <row r="579">
          <cell r="C579">
            <v>35144</v>
          </cell>
          <cell r="O579" t="str">
            <v>E</v>
          </cell>
          <cell r="T579" t="str">
            <v>1-VCE-VINC-V3025-35144</v>
          </cell>
        </row>
        <row r="580">
          <cell r="C580">
            <v>35144</v>
          </cell>
          <cell r="O580" t="str">
            <v>E</v>
          </cell>
          <cell r="T580" t="str">
            <v>1-VCE-VINC-V3027-35144</v>
          </cell>
        </row>
        <row r="581">
          <cell r="C581">
            <v>35203</v>
          </cell>
          <cell r="O581" t="str">
            <v>S</v>
          </cell>
          <cell r="T581" t="str">
            <v>1-VCS-VINC-V2001-35203</v>
          </cell>
        </row>
        <row r="582">
          <cell r="C582">
            <v>35203</v>
          </cell>
          <cell r="O582" t="str">
            <v>S</v>
          </cell>
          <cell r="T582" t="str">
            <v>1-VCS-VINC-V2004-35203</v>
          </cell>
        </row>
        <row r="583">
          <cell r="C583">
            <v>35203</v>
          </cell>
          <cell r="O583" t="str">
            <v>S</v>
          </cell>
          <cell r="T583" t="str">
            <v>1-VCS-VINC-V2005-35203</v>
          </cell>
        </row>
        <row r="584">
          <cell r="C584">
            <v>35203</v>
          </cell>
          <cell r="O584" t="str">
            <v>S</v>
          </cell>
          <cell r="T584" t="str">
            <v>1-VCS-VINC-V2009-35203</v>
          </cell>
        </row>
        <row r="585">
          <cell r="C585">
            <v>35204</v>
          </cell>
          <cell r="O585" t="str">
            <v>S</v>
          </cell>
          <cell r="T585" t="str">
            <v>1-VCS-VINC-V2001-35204</v>
          </cell>
        </row>
        <row r="586">
          <cell r="C586">
            <v>35204</v>
          </cell>
          <cell r="O586" t="str">
            <v>S</v>
          </cell>
          <cell r="T586" t="str">
            <v>1-VCS-VINC-V2004-35204</v>
          </cell>
        </row>
        <row r="587">
          <cell r="C587">
            <v>35204</v>
          </cell>
          <cell r="O587" t="str">
            <v>S</v>
          </cell>
          <cell r="T587" t="str">
            <v>1-VCS-VINC-V2005-35204</v>
          </cell>
        </row>
        <row r="588">
          <cell r="C588">
            <v>35204</v>
          </cell>
          <cell r="O588" t="str">
            <v>S</v>
          </cell>
          <cell r="T588" t="str">
            <v>1-VCS-VINC-V2009-35204</v>
          </cell>
        </row>
        <row r="589">
          <cell r="C589">
            <v>35303</v>
          </cell>
          <cell r="O589" t="str">
            <v>E</v>
          </cell>
          <cell r="T589" t="str">
            <v>1-VCE-VINC-V2106-35303</v>
          </cell>
        </row>
        <row r="590">
          <cell r="C590">
            <v>35303</v>
          </cell>
          <cell r="O590" t="str">
            <v>E</v>
          </cell>
          <cell r="T590" t="str">
            <v>1-VCE-VINC-V3003-35303</v>
          </cell>
        </row>
        <row r="591">
          <cell r="C591">
            <v>35303</v>
          </cell>
          <cell r="O591" t="str">
            <v>E</v>
          </cell>
          <cell r="T591" t="str">
            <v>1-VCE-VINC-V3025-35303</v>
          </cell>
        </row>
        <row r="592">
          <cell r="C592">
            <v>35303</v>
          </cell>
          <cell r="O592" t="str">
            <v>E</v>
          </cell>
          <cell r="T592" t="str">
            <v>1-VCE-VINC-V3027-35303</v>
          </cell>
        </row>
        <row r="593">
          <cell r="C593">
            <v>35304</v>
          </cell>
          <cell r="O593" t="str">
            <v>S</v>
          </cell>
          <cell r="T593" t="str">
            <v>1-VCS-VINC-V2004-35304</v>
          </cell>
        </row>
        <row r="594">
          <cell r="C594">
            <v>35304</v>
          </cell>
          <cell r="O594" t="str">
            <v>S</v>
          </cell>
          <cell r="T594" t="str">
            <v>1-VCS-VINC-V2007-35304</v>
          </cell>
        </row>
        <row r="595">
          <cell r="C595">
            <v>35304</v>
          </cell>
          <cell r="O595" t="str">
            <v>S</v>
          </cell>
          <cell r="T595" t="str">
            <v>1-VCS-VINC-V2009-35304</v>
          </cell>
        </row>
        <row r="596">
          <cell r="C596">
            <v>35304</v>
          </cell>
          <cell r="O596" t="str">
            <v>S</v>
          </cell>
          <cell r="T596" t="str">
            <v>1-VCS-VINC-V2008-35304</v>
          </cell>
        </row>
        <row r="597">
          <cell r="C597">
            <v>35305</v>
          </cell>
          <cell r="O597" t="str">
            <v>S</v>
          </cell>
          <cell r="T597" t="str">
            <v>1-VXX-VIND-V4001-35305</v>
          </cell>
        </row>
        <row r="598">
          <cell r="C598">
            <v>35305</v>
          </cell>
          <cell r="O598" t="str">
            <v>S</v>
          </cell>
          <cell r="T598" t="str">
            <v>1-VXX-VIND-V4005-35305</v>
          </cell>
        </row>
        <row r="599">
          <cell r="C599">
            <v>35305</v>
          </cell>
          <cell r="O599" t="str">
            <v>S</v>
          </cell>
          <cell r="T599" t="str">
            <v>1-VXX-VIND-V4002-35305</v>
          </cell>
        </row>
        <row r="600">
          <cell r="C600">
            <v>35305</v>
          </cell>
          <cell r="O600" t="str">
            <v>S</v>
          </cell>
          <cell r="T600" t="str">
            <v>1-VXX-VIND-V4004-35305</v>
          </cell>
        </row>
        <row r="601">
          <cell r="C601">
            <v>35305</v>
          </cell>
          <cell r="O601" t="str">
            <v>S</v>
          </cell>
          <cell r="T601" t="str">
            <v>1-VXX-VIND-V4003-35305</v>
          </cell>
        </row>
        <row r="602">
          <cell r="C602">
            <v>35305</v>
          </cell>
          <cell r="O602" t="str">
            <v>S</v>
          </cell>
          <cell r="T602" t="str">
            <v>1-VCS-VINC-V2106-35305</v>
          </cell>
        </row>
        <row r="603">
          <cell r="C603">
            <v>35305</v>
          </cell>
          <cell r="O603" t="str">
            <v>S</v>
          </cell>
          <cell r="T603" t="str">
            <v>1-VCS-VINC-V3001-35305</v>
          </cell>
        </row>
        <row r="604">
          <cell r="C604">
            <v>35308</v>
          </cell>
          <cell r="O604" t="str">
            <v>S</v>
          </cell>
          <cell r="T604" t="str">
            <v>1-VCS-VINC-V2001-35308</v>
          </cell>
        </row>
        <row r="605">
          <cell r="C605">
            <v>35308</v>
          </cell>
          <cell r="O605" t="str">
            <v>S</v>
          </cell>
          <cell r="T605" t="str">
            <v>1-VCS-VINC-V2004-35308</v>
          </cell>
        </row>
        <row r="606">
          <cell r="C606">
            <v>35308</v>
          </cell>
          <cell r="O606" t="str">
            <v>S</v>
          </cell>
          <cell r="T606" t="str">
            <v>1-VCS-VINC-V2005-35308</v>
          </cell>
        </row>
        <row r="607">
          <cell r="C607">
            <v>35308</v>
          </cell>
          <cell r="O607" t="str">
            <v>S</v>
          </cell>
          <cell r="T607" t="str">
            <v>1-VCS-VINC-V2008-35308</v>
          </cell>
        </row>
        <row r="608">
          <cell r="C608">
            <v>35309</v>
          </cell>
          <cell r="O608" t="str">
            <v>U</v>
          </cell>
          <cell r="T608" t="str">
            <v>1-VCU-VINC-V2001-35309</v>
          </cell>
        </row>
        <row r="609">
          <cell r="C609">
            <v>35309</v>
          </cell>
          <cell r="O609" t="str">
            <v>U</v>
          </cell>
          <cell r="T609" t="str">
            <v>1-VCU-VINC-V2004-35309</v>
          </cell>
        </row>
        <row r="610">
          <cell r="C610">
            <v>35309</v>
          </cell>
          <cell r="O610" t="str">
            <v>U</v>
          </cell>
          <cell r="T610" t="str">
            <v>1-VCU-VINC-V2009-35309</v>
          </cell>
        </row>
        <row r="611">
          <cell r="C611">
            <v>35309</v>
          </cell>
          <cell r="O611" t="str">
            <v>U</v>
          </cell>
          <cell r="T611" t="str">
            <v>1-VXX-VIND-V4004-35309</v>
          </cell>
        </row>
        <row r="612">
          <cell r="C612">
            <v>35310</v>
          </cell>
          <cell r="O612" t="str">
            <v>U</v>
          </cell>
          <cell r="T612" t="str">
            <v>1-VCU-VINC-V2001-35310</v>
          </cell>
        </row>
        <row r="613">
          <cell r="C613">
            <v>35310</v>
          </cell>
          <cell r="O613" t="str">
            <v>U</v>
          </cell>
          <cell r="T613" t="str">
            <v>1-VCU-VINC-V2016-35310</v>
          </cell>
        </row>
        <row r="614">
          <cell r="C614">
            <v>35310</v>
          </cell>
          <cell r="O614" t="str">
            <v>U</v>
          </cell>
          <cell r="T614" t="str">
            <v>1-VCU-VINC-V2004-35310</v>
          </cell>
        </row>
        <row r="615">
          <cell r="C615">
            <v>35310</v>
          </cell>
          <cell r="O615" t="str">
            <v>U</v>
          </cell>
          <cell r="T615" t="str">
            <v>1-VCU-VINC-V2005-35310</v>
          </cell>
        </row>
        <row r="616">
          <cell r="C616">
            <v>35310</v>
          </cell>
          <cell r="O616" t="str">
            <v>U</v>
          </cell>
          <cell r="T616" t="str">
            <v>1-VCU-VINC-V2008-35310</v>
          </cell>
        </row>
        <row r="617">
          <cell r="C617">
            <v>35310</v>
          </cell>
          <cell r="O617" t="str">
            <v>U</v>
          </cell>
          <cell r="T617" t="str">
            <v>1-VCU-VINC-V2018-35310</v>
          </cell>
        </row>
        <row r="618">
          <cell r="C618">
            <v>35310</v>
          </cell>
          <cell r="O618" t="str">
            <v>U</v>
          </cell>
          <cell r="T618" t="str">
            <v>1-VCU-VINC-V2019-35310</v>
          </cell>
        </row>
        <row r="619">
          <cell r="C619">
            <v>35311</v>
          </cell>
          <cell r="O619" t="str">
            <v>I</v>
          </cell>
          <cell r="T619" t="str">
            <v>1-VCI-VINC-V2002-35311</v>
          </cell>
        </row>
        <row r="620">
          <cell r="C620">
            <v>35312</v>
          </cell>
          <cell r="O620" t="str">
            <v>I</v>
          </cell>
          <cell r="T620" t="str">
            <v>1-VCI-VINC-V2106-35312</v>
          </cell>
        </row>
        <row r="621">
          <cell r="C621">
            <v>35313</v>
          </cell>
          <cell r="O621" t="str">
            <v>C</v>
          </cell>
          <cell r="T621" t="str">
            <v>1-VCC-VINC-V2001-35313</v>
          </cell>
        </row>
        <row r="622">
          <cell r="C622">
            <v>35313</v>
          </cell>
          <cell r="O622" t="str">
            <v>C</v>
          </cell>
          <cell r="T622" t="str">
            <v>1-VCC-VINC-V2004-35313</v>
          </cell>
        </row>
        <row r="623">
          <cell r="C623">
            <v>35313</v>
          </cell>
          <cell r="O623" t="str">
            <v>C</v>
          </cell>
          <cell r="T623" t="str">
            <v>1-VCC-VINC-V2007-35313</v>
          </cell>
        </row>
        <row r="624">
          <cell r="C624">
            <v>35313</v>
          </cell>
          <cell r="O624" t="str">
            <v>C</v>
          </cell>
          <cell r="T624" t="str">
            <v>1-VCC-VINC-V2011-35313</v>
          </cell>
        </row>
        <row r="625">
          <cell r="C625">
            <v>35314</v>
          </cell>
          <cell r="O625" t="str">
            <v>C</v>
          </cell>
          <cell r="T625" t="str">
            <v>1-VCC-VINC-V2001-35314</v>
          </cell>
        </row>
        <row r="626">
          <cell r="C626">
            <v>35314</v>
          </cell>
          <cell r="O626" t="str">
            <v>C</v>
          </cell>
          <cell r="T626" t="str">
            <v>1-VCC-VINC-V2004-35314</v>
          </cell>
        </row>
        <row r="627">
          <cell r="C627">
            <v>35314</v>
          </cell>
          <cell r="O627" t="str">
            <v>C</v>
          </cell>
          <cell r="T627" t="str">
            <v>1-VCC-VINC-V2007-35314</v>
          </cell>
        </row>
        <row r="628">
          <cell r="C628">
            <v>35314</v>
          </cell>
          <cell r="O628" t="str">
            <v>C</v>
          </cell>
          <cell r="T628" t="str">
            <v>1-VCC-VINC-V2009-35314</v>
          </cell>
        </row>
        <row r="629">
          <cell r="C629">
            <v>35315</v>
          </cell>
          <cell r="O629" t="str">
            <v>C</v>
          </cell>
          <cell r="T629" t="str">
            <v>1-VCC-VINC-V2001-35315</v>
          </cell>
        </row>
        <row r="630">
          <cell r="C630">
            <v>35315</v>
          </cell>
          <cell r="O630" t="str">
            <v>C</v>
          </cell>
          <cell r="T630" t="str">
            <v>1-VCC-VINC-V2004-35315</v>
          </cell>
        </row>
        <row r="631">
          <cell r="C631">
            <v>35315</v>
          </cell>
          <cell r="O631" t="str">
            <v>C</v>
          </cell>
          <cell r="T631" t="str">
            <v>1-VCC-VINC-V2005-35315</v>
          </cell>
        </row>
        <row r="632">
          <cell r="C632">
            <v>35315</v>
          </cell>
          <cell r="O632" t="str">
            <v>C</v>
          </cell>
          <cell r="T632" t="str">
            <v>1-VCC-VINC-V2009-35315</v>
          </cell>
        </row>
        <row r="633">
          <cell r="C633">
            <v>35315</v>
          </cell>
          <cell r="O633" t="str">
            <v>C</v>
          </cell>
          <cell r="T633" t="str">
            <v>1-VXX-VIND-V4005-35315</v>
          </cell>
        </row>
        <row r="634">
          <cell r="C634">
            <v>35318</v>
          </cell>
          <cell r="O634" t="str">
            <v>S</v>
          </cell>
          <cell r="T634" t="str">
            <v>1-VCS-VINC-V2001-35318</v>
          </cell>
        </row>
        <row r="635">
          <cell r="C635">
            <v>35318</v>
          </cell>
          <cell r="O635" t="str">
            <v>S</v>
          </cell>
          <cell r="T635" t="str">
            <v>1-VCS-VINC-V2004-35318</v>
          </cell>
        </row>
        <row r="636">
          <cell r="C636">
            <v>35318</v>
          </cell>
          <cell r="O636" t="str">
            <v>S</v>
          </cell>
          <cell r="T636" t="str">
            <v>1-VCS-VINC-V2007-35318</v>
          </cell>
        </row>
        <row r="637">
          <cell r="C637">
            <v>35318</v>
          </cell>
          <cell r="O637" t="str">
            <v>S</v>
          </cell>
          <cell r="T637" t="str">
            <v>1-VCS-VINC-V2009-35318</v>
          </cell>
        </row>
        <row r="638">
          <cell r="C638">
            <v>35322</v>
          </cell>
          <cell r="O638" t="str">
            <v>S</v>
          </cell>
          <cell r="T638" t="str">
            <v>1-VCS-VINC-V2001-35322</v>
          </cell>
        </row>
        <row r="639">
          <cell r="C639">
            <v>35322</v>
          </cell>
          <cell r="O639" t="str">
            <v>S</v>
          </cell>
          <cell r="T639" t="str">
            <v>1-VCS-VINC-V2004-35322</v>
          </cell>
        </row>
        <row r="640">
          <cell r="C640">
            <v>35322</v>
          </cell>
          <cell r="O640" t="str">
            <v>S</v>
          </cell>
          <cell r="T640" t="str">
            <v>1-VCS-VINC-V2007-35322</v>
          </cell>
        </row>
        <row r="641">
          <cell r="C641">
            <v>35322</v>
          </cell>
          <cell r="O641" t="str">
            <v>S</v>
          </cell>
          <cell r="T641" t="str">
            <v>1-VCS-VINC-V2009-35322</v>
          </cell>
        </row>
        <row r="642">
          <cell r="C642">
            <v>35326</v>
          </cell>
          <cell r="O642" t="str">
            <v>S</v>
          </cell>
          <cell r="T642" t="str">
            <v>1-VCS-VINC-V2001-35326</v>
          </cell>
        </row>
        <row r="643">
          <cell r="C643">
            <v>35326</v>
          </cell>
          <cell r="O643" t="str">
            <v>S</v>
          </cell>
          <cell r="T643" t="str">
            <v>1-VCS-VINC-V2004-35326</v>
          </cell>
        </row>
        <row r="644">
          <cell r="C644">
            <v>35326</v>
          </cell>
          <cell r="O644" t="str">
            <v>S</v>
          </cell>
          <cell r="T644" t="str">
            <v>1-VCS-VINC-V2007-35326</v>
          </cell>
        </row>
        <row r="645">
          <cell r="C645">
            <v>35326</v>
          </cell>
          <cell r="O645" t="str">
            <v>S</v>
          </cell>
          <cell r="T645" t="str">
            <v>1-VCS-VINC-V2008-35326</v>
          </cell>
        </row>
        <row r="646">
          <cell r="C646">
            <v>35326</v>
          </cell>
          <cell r="O646" t="str">
            <v>S</v>
          </cell>
          <cell r="T646" t="str">
            <v>1-VCS-VINC-V2018-35326</v>
          </cell>
        </row>
        <row r="647">
          <cell r="C647">
            <v>35326</v>
          </cell>
          <cell r="O647" t="str">
            <v>S</v>
          </cell>
          <cell r="T647" t="str">
            <v>1-VCS-VINC-V2019-35326</v>
          </cell>
        </row>
        <row r="648">
          <cell r="C648">
            <v>35329</v>
          </cell>
          <cell r="O648" t="str">
            <v>S</v>
          </cell>
          <cell r="T648" t="str">
            <v>1-VCS-VINC-V2001-35329</v>
          </cell>
        </row>
        <row r="649">
          <cell r="C649">
            <v>35329</v>
          </cell>
          <cell r="O649" t="str">
            <v>S</v>
          </cell>
          <cell r="T649" t="str">
            <v>1-VCS-VINC-V2004-35329</v>
          </cell>
        </row>
        <row r="650">
          <cell r="C650">
            <v>35329</v>
          </cell>
          <cell r="O650" t="str">
            <v>S</v>
          </cell>
          <cell r="T650" t="str">
            <v>1-VCS-VINC-V2005-35329</v>
          </cell>
        </row>
        <row r="651">
          <cell r="C651">
            <v>35329</v>
          </cell>
          <cell r="O651" t="str">
            <v>S</v>
          </cell>
          <cell r="T651" t="str">
            <v>1-VCS-VINC-V2009-35329</v>
          </cell>
        </row>
        <row r="652">
          <cell r="C652">
            <v>35400</v>
          </cell>
          <cell r="O652" t="str">
            <v>S</v>
          </cell>
          <cell r="T652" t="str">
            <v>1-VCS-VINC-V2001-35400</v>
          </cell>
        </row>
        <row r="653">
          <cell r="C653">
            <v>35400</v>
          </cell>
          <cell r="O653" t="str">
            <v>S</v>
          </cell>
          <cell r="T653" t="str">
            <v>1-VCS-VINC-V2004-35400</v>
          </cell>
        </row>
        <row r="654">
          <cell r="C654">
            <v>35400</v>
          </cell>
          <cell r="O654" t="str">
            <v>S</v>
          </cell>
          <cell r="T654" t="str">
            <v>1-VCS-VINC-V2007-35400</v>
          </cell>
        </row>
        <row r="655">
          <cell r="C655">
            <v>35400</v>
          </cell>
          <cell r="O655" t="str">
            <v>S</v>
          </cell>
          <cell r="T655" t="str">
            <v>1-VCS-VINC-V2009-35400</v>
          </cell>
        </row>
        <row r="656">
          <cell r="C656">
            <v>35405</v>
          </cell>
          <cell r="O656" t="str">
            <v>I</v>
          </cell>
          <cell r="T656" t="str">
            <v>1-VCI-VINC-V3032-35405</v>
          </cell>
        </row>
        <row r="657">
          <cell r="C657">
            <v>35405</v>
          </cell>
          <cell r="O657" t="str">
            <v>I</v>
          </cell>
          <cell r="T657" t="str">
            <v>1-VCI-VINC-V3033-35405</v>
          </cell>
        </row>
        <row r="658">
          <cell r="C658">
            <v>35406</v>
          </cell>
          <cell r="O658" t="str">
            <v>I</v>
          </cell>
          <cell r="T658" t="str">
            <v>1-VCI-VINC-V2004-35406</v>
          </cell>
        </row>
        <row r="659">
          <cell r="C659">
            <v>35406</v>
          </cell>
          <cell r="O659" t="str">
            <v>I</v>
          </cell>
          <cell r="T659" t="str">
            <v>1-VCI-VINC-V2007-35406</v>
          </cell>
        </row>
        <row r="660">
          <cell r="C660">
            <v>35406</v>
          </cell>
          <cell r="O660" t="str">
            <v>I</v>
          </cell>
          <cell r="T660" t="str">
            <v>1-VXX-VIND-V4004-35406</v>
          </cell>
        </row>
        <row r="661">
          <cell r="C661">
            <v>35406</v>
          </cell>
          <cell r="O661" t="str">
            <v>I</v>
          </cell>
          <cell r="T661" t="str">
            <v>1-VCI-VINC-V2009-35406</v>
          </cell>
        </row>
        <row r="662">
          <cell r="C662">
            <v>35410</v>
          </cell>
          <cell r="O662" t="str">
            <v>I</v>
          </cell>
          <cell r="T662" t="str">
            <v>1-VCI-VINC-V3001-35410</v>
          </cell>
        </row>
        <row r="663">
          <cell r="C663">
            <v>35410</v>
          </cell>
          <cell r="O663" t="str">
            <v>I</v>
          </cell>
          <cell r="T663" t="str">
            <v>1-VCI-VINC-V3003-35410</v>
          </cell>
        </row>
        <row r="664">
          <cell r="C664">
            <v>35410</v>
          </cell>
          <cell r="O664" t="str">
            <v>I</v>
          </cell>
          <cell r="T664" t="str">
            <v>1-VCI-VINC-V3012-35410</v>
          </cell>
        </row>
        <row r="665">
          <cell r="C665">
            <v>35410</v>
          </cell>
          <cell r="O665" t="str">
            <v>I</v>
          </cell>
          <cell r="T665" t="str">
            <v>1-VCI-VINC-V3027-35410</v>
          </cell>
        </row>
        <row r="666">
          <cell r="C666">
            <v>35410</v>
          </cell>
          <cell r="O666" t="str">
            <v>I</v>
          </cell>
          <cell r="T666" t="str">
            <v>1-VCI-VINC-V3033-35410</v>
          </cell>
        </row>
        <row r="667">
          <cell r="C667">
            <v>35410</v>
          </cell>
          <cell r="O667" t="str">
            <v>I</v>
          </cell>
          <cell r="T667" t="str">
            <v>1-VCI-VINC-V3040-35410</v>
          </cell>
        </row>
        <row r="668">
          <cell r="C668">
            <v>35410</v>
          </cell>
          <cell r="O668" t="str">
            <v>I</v>
          </cell>
          <cell r="T668" t="str">
            <v>1-VCI-VINC-V3041-35410</v>
          </cell>
        </row>
        <row r="669">
          <cell r="C669">
            <v>35411</v>
          </cell>
          <cell r="O669" t="str">
            <v>I</v>
          </cell>
          <cell r="T669" t="str">
            <v>1-VCI-VINC-V2007-35411</v>
          </cell>
        </row>
        <row r="670">
          <cell r="C670">
            <v>35411</v>
          </cell>
          <cell r="O670" t="str">
            <v>I</v>
          </cell>
          <cell r="T670" t="str">
            <v>1-VCI-VINC-V2009-35411</v>
          </cell>
        </row>
        <row r="671">
          <cell r="C671">
            <v>35411</v>
          </cell>
          <cell r="O671" t="str">
            <v>I</v>
          </cell>
          <cell r="T671" t="str">
            <v>1-VCI-VINC-V3003-35411</v>
          </cell>
        </row>
        <row r="672">
          <cell r="C672">
            <v>35411</v>
          </cell>
          <cell r="O672" t="str">
            <v>I</v>
          </cell>
          <cell r="T672" t="str">
            <v>1-VCI-VINC-V3012-35411</v>
          </cell>
        </row>
        <row r="673">
          <cell r="C673">
            <v>35411</v>
          </cell>
          <cell r="O673" t="str">
            <v>I</v>
          </cell>
          <cell r="T673" t="str">
            <v>1-VCI-VINC-V3027-35411</v>
          </cell>
        </row>
        <row r="674">
          <cell r="C674">
            <v>35411</v>
          </cell>
          <cell r="O674" t="str">
            <v>I</v>
          </cell>
          <cell r="T674" t="str">
            <v>1-VCI-VINC-V3040-35411</v>
          </cell>
        </row>
        <row r="675">
          <cell r="C675">
            <v>35411</v>
          </cell>
          <cell r="O675" t="str">
            <v>I</v>
          </cell>
          <cell r="T675" t="str">
            <v>1-VCI-VINC-V3041-35411</v>
          </cell>
        </row>
        <row r="676">
          <cell r="C676">
            <v>35411</v>
          </cell>
          <cell r="O676" t="str">
            <v>I</v>
          </cell>
          <cell r="T676" t="str">
            <v>1-VCI-VINC-V3042-35411</v>
          </cell>
        </row>
        <row r="677">
          <cell r="C677">
            <v>35412</v>
          </cell>
          <cell r="O677" t="str">
            <v>I</v>
          </cell>
          <cell r="T677" t="str">
            <v>1-VCI-VINC-V2007-35412</v>
          </cell>
        </row>
        <row r="678">
          <cell r="C678">
            <v>35412</v>
          </cell>
          <cell r="O678" t="str">
            <v>I</v>
          </cell>
          <cell r="T678" t="str">
            <v>1-VCI-VINC-V2020-35412</v>
          </cell>
        </row>
        <row r="679">
          <cell r="C679">
            <v>35412</v>
          </cell>
          <cell r="O679" t="str">
            <v>I</v>
          </cell>
          <cell r="T679" t="str">
            <v>1-VCI-VINC-V3001-35412</v>
          </cell>
        </row>
        <row r="680">
          <cell r="C680">
            <v>35412</v>
          </cell>
          <cell r="O680" t="str">
            <v>I</v>
          </cell>
          <cell r="T680" t="str">
            <v>1-VCI-VINC-V3003-35412</v>
          </cell>
        </row>
        <row r="681">
          <cell r="C681">
            <v>35412</v>
          </cell>
          <cell r="O681" t="str">
            <v>I</v>
          </cell>
          <cell r="T681" t="str">
            <v>1-VCI-VINC-V3012-35412</v>
          </cell>
        </row>
        <row r="682">
          <cell r="C682">
            <v>35412</v>
          </cell>
          <cell r="O682" t="str">
            <v>I</v>
          </cell>
          <cell r="T682" t="str">
            <v>1-VCI-VINC-V3027-35412</v>
          </cell>
        </row>
        <row r="683">
          <cell r="C683">
            <v>35412</v>
          </cell>
          <cell r="O683" t="str">
            <v>I</v>
          </cell>
          <cell r="T683" t="str">
            <v>1-VCI-VINC-V3040-35412</v>
          </cell>
        </row>
        <row r="684">
          <cell r="C684">
            <v>35412</v>
          </cell>
          <cell r="O684" t="str">
            <v>I</v>
          </cell>
          <cell r="T684" t="str">
            <v>1-VCI-VINC-V3041-35412</v>
          </cell>
        </row>
        <row r="685">
          <cell r="C685">
            <v>35412</v>
          </cell>
          <cell r="O685" t="str">
            <v>I</v>
          </cell>
          <cell r="T685" t="str">
            <v>1-VCI-VINC-V3042-35412</v>
          </cell>
        </row>
        <row r="686">
          <cell r="C686">
            <v>57401</v>
          </cell>
          <cell r="O686" t="str">
            <v>C</v>
          </cell>
          <cell r="T686" t="str">
            <v>1-VCC-VKEN-V2001-57401</v>
          </cell>
        </row>
        <row r="687">
          <cell r="C687">
            <v>57401</v>
          </cell>
          <cell r="O687" t="str">
            <v>C</v>
          </cell>
          <cell r="T687" t="str">
            <v>1-VCC-VKEN-V2016-57401</v>
          </cell>
        </row>
        <row r="688">
          <cell r="C688">
            <v>57401</v>
          </cell>
          <cell r="O688" t="str">
            <v>C</v>
          </cell>
          <cell r="T688" t="str">
            <v>1-VCC-VKEN-V2004-57401</v>
          </cell>
        </row>
        <row r="689">
          <cell r="C689">
            <v>57401</v>
          </cell>
          <cell r="O689" t="str">
            <v>C</v>
          </cell>
          <cell r="T689" t="str">
            <v>1-VCC-VKEN-V2007-57401</v>
          </cell>
        </row>
        <row r="690">
          <cell r="C690">
            <v>57401</v>
          </cell>
          <cell r="O690" t="str">
            <v>C</v>
          </cell>
          <cell r="T690" t="str">
            <v>1-VCC-VKEN-V2017-57401</v>
          </cell>
        </row>
        <row r="691">
          <cell r="C691">
            <v>57401</v>
          </cell>
          <cell r="O691" t="str">
            <v>C</v>
          </cell>
          <cell r="T691" t="str">
            <v>1-VCC-VKEN-V2009-57401</v>
          </cell>
        </row>
        <row r="692">
          <cell r="C692">
            <v>57401</v>
          </cell>
          <cell r="O692" t="str">
            <v>C</v>
          </cell>
          <cell r="T692" t="str">
            <v>1-VCC-VKEN-V2018-57401</v>
          </cell>
        </row>
        <row r="693">
          <cell r="C693">
            <v>57401</v>
          </cell>
          <cell r="O693" t="str">
            <v>C</v>
          </cell>
          <cell r="T693" t="str">
            <v>1-VCC-VKEN-V2106-57401</v>
          </cell>
        </row>
        <row r="694">
          <cell r="C694">
            <v>57401</v>
          </cell>
          <cell r="O694" t="str">
            <v>C</v>
          </cell>
          <cell r="T694" t="str">
            <v>1-VCC-VKEN-V3026-57401</v>
          </cell>
        </row>
        <row r="695">
          <cell r="C695">
            <v>57402</v>
          </cell>
          <cell r="O695" t="str">
            <v>C</v>
          </cell>
          <cell r="T695" t="str">
            <v>1-VCC-VKEN-V2001-57402</v>
          </cell>
        </row>
        <row r="696">
          <cell r="C696">
            <v>57402</v>
          </cell>
          <cell r="O696" t="str">
            <v>C</v>
          </cell>
          <cell r="T696" t="str">
            <v>1-VCC-VKEN-V2016-57402</v>
          </cell>
        </row>
        <row r="697">
          <cell r="C697">
            <v>57402</v>
          </cell>
          <cell r="O697" t="str">
            <v>C</v>
          </cell>
          <cell r="T697" t="str">
            <v>1-VCC-VKEN-V2004-57402</v>
          </cell>
        </row>
        <row r="698">
          <cell r="C698">
            <v>57402</v>
          </cell>
          <cell r="O698" t="str">
            <v>C</v>
          </cell>
          <cell r="T698" t="str">
            <v>1-VCC-VKEN-V2007-57402</v>
          </cell>
        </row>
        <row r="699">
          <cell r="C699">
            <v>57402</v>
          </cell>
          <cell r="O699" t="str">
            <v>C</v>
          </cell>
          <cell r="T699" t="str">
            <v>1-VCC-VKEN-V2017-57402</v>
          </cell>
        </row>
        <row r="700">
          <cell r="C700">
            <v>57402</v>
          </cell>
          <cell r="O700" t="str">
            <v>C</v>
          </cell>
          <cell r="T700" t="str">
            <v>1-VCC-VKEN-V2009-57402</v>
          </cell>
        </row>
        <row r="701">
          <cell r="C701">
            <v>57402</v>
          </cell>
          <cell r="O701" t="str">
            <v>C</v>
          </cell>
          <cell r="T701" t="str">
            <v>1-VCC-VKEN-V2018-57402</v>
          </cell>
        </row>
        <row r="702">
          <cell r="C702">
            <v>57402</v>
          </cell>
          <cell r="O702" t="str">
            <v>C</v>
          </cell>
          <cell r="T702" t="str">
            <v>1-VCC-VKEN-V2106-57402</v>
          </cell>
        </row>
        <row r="703">
          <cell r="C703">
            <v>57402</v>
          </cell>
          <cell r="O703" t="str">
            <v>C</v>
          </cell>
          <cell r="T703" t="str">
            <v>1-VCC-VKEN-V3026-57402</v>
          </cell>
        </row>
        <row r="704">
          <cell r="C704">
            <v>51303</v>
          </cell>
          <cell r="O704" t="str">
            <v>T</v>
          </cell>
          <cell r="T704" t="str">
            <v>1-VCT-VLIB-V2001-51303</v>
          </cell>
        </row>
        <row r="705">
          <cell r="C705">
            <v>51303</v>
          </cell>
          <cell r="O705" t="str">
            <v>T</v>
          </cell>
          <cell r="T705" t="str">
            <v>1-VCT-VLIB-V2007-51303</v>
          </cell>
        </row>
        <row r="706">
          <cell r="C706">
            <v>51303</v>
          </cell>
          <cell r="O706" t="str">
            <v>T</v>
          </cell>
          <cell r="T706" t="str">
            <v>1-VCT-VLIB-V2017-51303</v>
          </cell>
        </row>
        <row r="707">
          <cell r="C707">
            <v>51303</v>
          </cell>
          <cell r="O707" t="str">
            <v>T</v>
          </cell>
          <cell r="T707" t="str">
            <v>1-VCT-VLIB-V2008-51303</v>
          </cell>
        </row>
        <row r="708">
          <cell r="C708">
            <v>51303</v>
          </cell>
          <cell r="O708" t="str">
            <v>T</v>
          </cell>
          <cell r="T708" t="str">
            <v>1-VCT-VLIB-V2018-51303</v>
          </cell>
        </row>
        <row r="709">
          <cell r="C709">
            <v>51303</v>
          </cell>
          <cell r="O709" t="str">
            <v>T</v>
          </cell>
          <cell r="T709" t="str">
            <v>1-VCT-VLIB-V2019-51303</v>
          </cell>
        </row>
        <row r="710">
          <cell r="C710">
            <v>51401</v>
          </cell>
          <cell r="O710" t="str">
            <v>S</v>
          </cell>
          <cell r="T710" t="str">
            <v>1-VXX-VLBR-V4001-51401</v>
          </cell>
        </row>
        <row r="711">
          <cell r="C711">
            <v>51401</v>
          </cell>
          <cell r="O711" t="str">
            <v>S</v>
          </cell>
          <cell r="T711" t="str">
            <v>1-VCS-VLIB-V2016-51401</v>
          </cell>
        </row>
        <row r="712">
          <cell r="C712">
            <v>51401</v>
          </cell>
          <cell r="O712" t="str">
            <v>S</v>
          </cell>
          <cell r="T712" t="str">
            <v>1-VCS-VLIB-V2004-51401</v>
          </cell>
        </row>
        <row r="713">
          <cell r="C713">
            <v>51401</v>
          </cell>
          <cell r="O713" t="str">
            <v>S</v>
          </cell>
          <cell r="T713" t="str">
            <v>1-VCS-VLIB-V2005-51401</v>
          </cell>
        </row>
        <row r="714">
          <cell r="C714">
            <v>51401</v>
          </cell>
          <cell r="O714" t="str">
            <v>S</v>
          </cell>
          <cell r="T714" t="str">
            <v>1-VCS-VLIB-V2009-51401</v>
          </cell>
        </row>
        <row r="715">
          <cell r="C715">
            <v>51402</v>
          </cell>
          <cell r="O715" t="str">
            <v>C</v>
          </cell>
          <cell r="T715" t="str">
            <v>1-VCC-VLIB-V2006-51402</v>
          </cell>
        </row>
        <row r="716">
          <cell r="C716">
            <v>51402</v>
          </cell>
          <cell r="O716" t="str">
            <v>C</v>
          </cell>
          <cell r="T716" t="str">
            <v>1-VCC-VLIB-V2007-51402</v>
          </cell>
        </row>
        <row r="717">
          <cell r="C717">
            <v>51402</v>
          </cell>
          <cell r="O717" t="str">
            <v>C</v>
          </cell>
          <cell r="T717" t="str">
            <v>1-VCC-VLIB-V2017-51402</v>
          </cell>
        </row>
        <row r="718">
          <cell r="C718">
            <v>51402</v>
          </cell>
          <cell r="O718" t="str">
            <v>C</v>
          </cell>
          <cell r="T718" t="str">
            <v>1-VCC-VLIB-V2019-51402</v>
          </cell>
        </row>
        <row r="719">
          <cell r="C719">
            <v>51403</v>
          </cell>
          <cell r="O719" t="str">
            <v>S</v>
          </cell>
          <cell r="T719" t="str">
            <v>1-VCS-VLIB-V2016-51403</v>
          </cell>
        </row>
        <row r="720">
          <cell r="C720">
            <v>51403</v>
          </cell>
          <cell r="O720" t="str">
            <v>S</v>
          </cell>
          <cell r="T720" t="str">
            <v>1-VCS-VLIB-V2007-51403</v>
          </cell>
        </row>
        <row r="721">
          <cell r="C721">
            <v>51403</v>
          </cell>
          <cell r="O721" t="str">
            <v>S</v>
          </cell>
          <cell r="T721" t="str">
            <v>1-VCS-VLIB-V2009-51403</v>
          </cell>
        </row>
        <row r="722">
          <cell r="C722">
            <v>51404</v>
          </cell>
          <cell r="O722" t="str">
            <v>S</v>
          </cell>
          <cell r="T722" t="str">
            <v>1-VCS-VLIB-V2016-51404</v>
          </cell>
        </row>
        <row r="723">
          <cell r="C723">
            <v>51404</v>
          </cell>
          <cell r="O723" t="str">
            <v>S</v>
          </cell>
          <cell r="T723" t="str">
            <v>1-VCS-VLIB-V2004-51404</v>
          </cell>
        </row>
        <row r="724">
          <cell r="C724">
            <v>51404</v>
          </cell>
          <cell r="O724" t="str">
            <v>S</v>
          </cell>
          <cell r="T724" t="str">
            <v>1-VCS-VLIB-V2007-51404</v>
          </cell>
        </row>
        <row r="725">
          <cell r="C725">
            <v>51404</v>
          </cell>
          <cell r="O725" t="str">
            <v>S</v>
          </cell>
          <cell r="T725" t="str">
            <v>1-VCS-VLIB-V2008-51404</v>
          </cell>
        </row>
        <row r="726">
          <cell r="C726">
            <v>51405</v>
          </cell>
          <cell r="O726" t="str">
            <v>S</v>
          </cell>
          <cell r="T726" t="str">
            <v>1-VCS-VLIB-V2016-51405</v>
          </cell>
        </row>
        <row r="727">
          <cell r="C727">
            <v>51405</v>
          </cell>
          <cell r="O727" t="str">
            <v>S</v>
          </cell>
          <cell r="T727" t="str">
            <v>1-VCS-VLIB-V2004-51405</v>
          </cell>
        </row>
        <row r="728">
          <cell r="C728">
            <v>51405</v>
          </cell>
          <cell r="O728" t="str">
            <v>S</v>
          </cell>
          <cell r="T728" t="str">
            <v>1-VXX-VLBR-V4003-51405</v>
          </cell>
        </row>
        <row r="729">
          <cell r="C729">
            <v>51405</v>
          </cell>
          <cell r="O729" t="str">
            <v>S</v>
          </cell>
          <cell r="T729" t="str">
            <v>1-VXX-VLBR-V4004-51405</v>
          </cell>
        </row>
        <row r="730">
          <cell r="C730">
            <v>51406</v>
          </cell>
          <cell r="O730" t="str">
            <v>C</v>
          </cell>
          <cell r="T730" t="str">
            <v>1-VCC-VLIB-V2015-51406</v>
          </cell>
        </row>
        <row r="731">
          <cell r="C731">
            <v>51406</v>
          </cell>
          <cell r="O731" t="str">
            <v>C</v>
          </cell>
          <cell r="T731" t="str">
            <v>1-VCC-VLIB-V2004-51406</v>
          </cell>
        </row>
        <row r="732">
          <cell r="C732">
            <v>51406</v>
          </cell>
          <cell r="O732" t="str">
            <v>C</v>
          </cell>
          <cell r="T732" t="str">
            <v>1-VCC-VLIB-V2007-51406</v>
          </cell>
        </row>
        <row r="733">
          <cell r="C733">
            <v>51406</v>
          </cell>
          <cell r="O733" t="str">
            <v>C</v>
          </cell>
          <cell r="T733" t="str">
            <v>1-VCC-VLIB-V2018-51406</v>
          </cell>
        </row>
        <row r="734">
          <cell r="C734">
            <v>51406</v>
          </cell>
          <cell r="O734" t="str">
            <v>C</v>
          </cell>
          <cell r="T734" t="str">
            <v>1-VXX-VLBR-V2106-51406</v>
          </cell>
        </row>
        <row r="735">
          <cell r="C735">
            <v>51406</v>
          </cell>
          <cell r="O735" t="str">
            <v>C</v>
          </cell>
          <cell r="T735" t="str">
            <v>1-VCC-VLIB-V3001-51406</v>
          </cell>
        </row>
        <row r="736">
          <cell r="C736">
            <v>51406</v>
          </cell>
          <cell r="O736" t="str">
            <v>C</v>
          </cell>
          <cell r="T736" t="str">
            <v>1-VCC-VLIB-V3003-51406</v>
          </cell>
        </row>
        <row r="737">
          <cell r="C737">
            <v>51406</v>
          </cell>
          <cell r="O737" t="str">
            <v>C</v>
          </cell>
          <cell r="T737" t="str">
            <v>1-VXX-VLBR-V3008-51406</v>
          </cell>
        </row>
        <row r="738">
          <cell r="C738">
            <v>51406</v>
          </cell>
          <cell r="O738" t="str">
            <v>C</v>
          </cell>
          <cell r="T738" t="str">
            <v>1-VCC-VLIB-V3023-51406</v>
          </cell>
        </row>
        <row r="739">
          <cell r="C739">
            <v>51406</v>
          </cell>
          <cell r="O739" t="str">
            <v>C</v>
          </cell>
          <cell r="T739" t="str">
            <v>1-VCC-VLIB-V3027-51406</v>
          </cell>
        </row>
        <row r="740">
          <cell r="C740">
            <v>51407</v>
          </cell>
          <cell r="O740" t="str">
            <v>S</v>
          </cell>
          <cell r="T740" t="str">
            <v>1-VCS-VLIB-V2009-51407</v>
          </cell>
        </row>
        <row r="741">
          <cell r="C741">
            <v>51407</v>
          </cell>
          <cell r="O741" t="str">
            <v>S</v>
          </cell>
          <cell r="T741" t="str">
            <v>1-VCS-VLIB-V2020-51407</v>
          </cell>
        </row>
        <row r="742">
          <cell r="C742">
            <v>51407</v>
          </cell>
          <cell r="O742" t="str">
            <v>S</v>
          </cell>
          <cell r="T742" t="str">
            <v>1-VCS-VLIB-V3001-51407</v>
          </cell>
        </row>
        <row r="743">
          <cell r="C743">
            <v>51407</v>
          </cell>
          <cell r="O743" t="str">
            <v>S</v>
          </cell>
          <cell r="T743" t="str">
            <v>1-VCS-VLIB-V3003-51407</v>
          </cell>
        </row>
        <row r="744">
          <cell r="C744">
            <v>51407</v>
          </cell>
          <cell r="O744" t="str">
            <v>S</v>
          </cell>
          <cell r="T744" t="str">
            <v>1-VCS-VLIB-V3012-51407</v>
          </cell>
        </row>
        <row r="745">
          <cell r="C745">
            <v>51407</v>
          </cell>
          <cell r="O745" t="str">
            <v>S</v>
          </cell>
          <cell r="T745" t="str">
            <v>1-VCS-VLIB-V3027-51407</v>
          </cell>
        </row>
        <row r="746">
          <cell r="C746">
            <v>51407</v>
          </cell>
          <cell r="O746" t="str">
            <v>S</v>
          </cell>
          <cell r="T746" t="str">
            <v>1-VCS-VLIB-V3040-51407</v>
          </cell>
        </row>
        <row r="747">
          <cell r="C747">
            <v>51407</v>
          </cell>
          <cell r="O747" t="str">
            <v>S</v>
          </cell>
          <cell r="T747" t="str">
            <v>1-VCS-VLIB-V3044-51407</v>
          </cell>
        </row>
        <row r="748">
          <cell r="C748" t="str">
            <v>LBR-19018</v>
          </cell>
          <cell r="O748" t="str">
            <v>-</v>
          </cell>
          <cell r="T748" t="str">
            <v>1-VXX-VLBR-V4001-19018</v>
          </cell>
        </row>
        <row r="749">
          <cell r="C749" t="str">
            <v>LBR-19018</v>
          </cell>
          <cell r="O749" t="str">
            <v>-</v>
          </cell>
          <cell r="T749" t="str">
            <v>1-VXX-VLBR-V4002-19018</v>
          </cell>
        </row>
        <row r="750">
          <cell r="C750" t="str">
            <v>LBR-19018</v>
          </cell>
          <cell r="O750" t="str">
            <v>-</v>
          </cell>
          <cell r="T750" t="str">
            <v>1-VXX-VLBR-V4003-19018</v>
          </cell>
        </row>
        <row r="751">
          <cell r="C751">
            <v>36201</v>
          </cell>
          <cell r="O751" t="str">
            <v>S</v>
          </cell>
          <cell r="T751" t="str">
            <v>1-VCS-VMOZ-V2001-36201</v>
          </cell>
        </row>
        <row r="752">
          <cell r="C752">
            <v>36201</v>
          </cell>
          <cell r="O752" t="str">
            <v>S</v>
          </cell>
          <cell r="T752" t="str">
            <v>1-VCS-VMOZ-V2004-36201</v>
          </cell>
        </row>
        <row r="753">
          <cell r="C753">
            <v>36201</v>
          </cell>
          <cell r="O753" t="str">
            <v>S</v>
          </cell>
          <cell r="T753" t="str">
            <v>1-VCS-VMOZ-V2005-36201</v>
          </cell>
        </row>
        <row r="754">
          <cell r="C754">
            <v>36201</v>
          </cell>
          <cell r="O754" t="str">
            <v>S</v>
          </cell>
          <cell r="T754" t="str">
            <v>1-VCS-VMOZ-V2006-36201</v>
          </cell>
        </row>
        <row r="755">
          <cell r="C755">
            <v>36201</v>
          </cell>
          <cell r="O755" t="str">
            <v>S</v>
          </cell>
          <cell r="T755" t="str">
            <v>1-VCS-VMOZ-V2009-36201</v>
          </cell>
        </row>
        <row r="756">
          <cell r="C756">
            <v>36201</v>
          </cell>
          <cell r="O756" t="str">
            <v>S</v>
          </cell>
          <cell r="T756" t="str">
            <v>1-VCS-VMOZ-V2019-36201</v>
          </cell>
        </row>
        <row r="757">
          <cell r="C757">
            <v>36300</v>
          </cell>
          <cell r="O757" t="str">
            <v>H</v>
          </cell>
          <cell r="T757" t="str">
            <v>1-VCH-VMOZ-V2001-36300</v>
          </cell>
        </row>
        <row r="758">
          <cell r="C758">
            <v>36300</v>
          </cell>
          <cell r="O758" t="str">
            <v>H</v>
          </cell>
          <cell r="T758" t="str">
            <v>1-VCH-VMOZ-V2004-36300</v>
          </cell>
        </row>
        <row r="759">
          <cell r="C759">
            <v>36300</v>
          </cell>
          <cell r="O759" t="str">
            <v>H</v>
          </cell>
          <cell r="T759" t="str">
            <v>1-VCH-VMOZ-V2009-36300</v>
          </cell>
        </row>
        <row r="760">
          <cell r="C760">
            <v>36301</v>
          </cell>
          <cell r="O760" t="str">
            <v>A</v>
          </cell>
          <cell r="T760" t="str">
            <v>1-VCA-VMOZ-V2004-36301</v>
          </cell>
        </row>
        <row r="761">
          <cell r="C761">
            <v>36301</v>
          </cell>
          <cell r="O761" t="str">
            <v>A</v>
          </cell>
          <cell r="T761" t="str">
            <v>1-VCA-VMOZ-V2005-36301</v>
          </cell>
        </row>
        <row r="762">
          <cell r="C762">
            <v>36301</v>
          </cell>
          <cell r="O762" t="str">
            <v>A</v>
          </cell>
          <cell r="T762" t="str">
            <v>1-VXX-VMOZ-V4004-36301</v>
          </cell>
        </row>
        <row r="763">
          <cell r="C763">
            <v>36301</v>
          </cell>
          <cell r="O763" t="str">
            <v>A</v>
          </cell>
          <cell r="T763" t="str">
            <v>1-VCA-VMOZ-V2009-36301</v>
          </cell>
        </row>
        <row r="764">
          <cell r="C764">
            <v>36301</v>
          </cell>
          <cell r="O764" t="str">
            <v>A</v>
          </cell>
          <cell r="T764" t="str">
            <v>1-VXX-VMOZ-V2106-36301</v>
          </cell>
        </row>
        <row r="765">
          <cell r="C765">
            <v>36301</v>
          </cell>
          <cell r="O765" t="str">
            <v>A</v>
          </cell>
          <cell r="T765" t="str">
            <v>1-VCA-VMOZ-V3003-36301</v>
          </cell>
        </row>
        <row r="766">
          <cell r="C766">
            <v>36301</v>
          </cell>
          <cell r="O766" t="str">
            <v>A</v>
          </cell>
          <cell r="T766" t="str">
            <v>1-VXX-VMOZ-V3011-36301</v>
          </cell>
        </row>
        <row r="767">
          <cell r="C767">
            <v>36301</v>
          </cell>
          <cell r="O767" t="str">
            <v>A</v>
          </cell>
          <cell r="T767" t="str">
            <v>1-VCA-VMOZ-V3024-36301</v>
          </cell>
        </row>
        <row r="768">
          <cell r="C768">
            <v>36301</v>
          </cell>
          <cell r="O768" t="str">
            <v>A</v>
          </cell>
          <cell r="T768" t="str">
            <v>1-VCA-VMOZ-V3027-36301</v>
          </cell>
        </row>
        <row r="769">
          <cell r="C769">
            <v>36302</v>
          </cell>
          <cell r="O769" t="str">
            <v>C</v>
          </cell>
          <cell r="T769" t="str">
            <v>1-VCC-VMOZ-V2001-36302</v>
          </cell>
        </row>
        <row r="770">
          <cell r="C770">
            <v>36302</v>
          </cell>
          <cell r="O770" t="str">
            <v>C</v>
          </cell>
          <cell r="T770" t="str">
            <v>1-VCC-VMOZ-V2009-36302</v>
          </cell>
        </row>
        <row r="771">
          <cell r="C771">
            <v>36302</v>
          </cell>
          <cell r="O771" t="str">
            <v>C</v>
          </cell>
          <cell r="T771" t="str">
            <v>1-VCC-VMOZ-V2008-36302</v>
          </cell>
        </row>
        <row r="772">
          <cell r="C772">
            <v>36302</v>
          </cell>
          <cell r="O772" t="str">
            <v>C</v>
          </cell>
          <cell r="T772" t="str">
            <v>1-VCC-VMOZ-V2018-36302</v>
          </cell>
        </row>
        <row r="773">
          <cell r="C773">
            <v>36302</v>
          </cell>
          <cell r="O773" t="str">
            <v>C</v>
          </cell>
          <cell r="T773" t="str">
            <v>1-VCC-VMOZ-V2106-36302</v>
          </cell>
        </row>
        <row r="774">
          <cell r="C774">
            <v>36302</v>
          </cell>
          <cell r="O774" t="str">
            <v>C</v>
          </cell>
          <cell r="T774" t="str">
            <v>1-VCC-VMOZ-V3001-36302</v>
          </cell>
        </row>
        <row r="775">
          <cell r="C775">
            <v>36302</v>
          </cell>
          <cell r="O775" t="str">
            <v>C</v>
          </cell>
          <cell r="T775" t="str">
            <v>1-VCC-VMOZ-V3003-36302</v>
          </cell>
        </row>
        <row r="776">
          <cell r="C776">
            <v>36302</v>
          </cell>
          <cell r="O776" t="str">
            <v>C</v>
          </cell>
          <cell r="T776" t="str">
            <v>1-VCC-VMOZ-V3023-36302</v>
          </cell>
        </row>
        <row r="777">
          <cell r="C777">
            <v>36302</v>
          </cell>
          <cell r="O777" t="str">
            <v>C</v>
          </cell>
          <cell r="T777" t="str">
            <v>1-VCC-VMOZ-V3026-36302</v>
          </cell>
        </row>
        <row r="778">
          <cell r="C778">
            <v>36302</v>
          </cell>
          <cell r="O778" t="str">
            <v>C</v>
          </cell>
          <cell r="T778" t="str">
            <v>1-VCC-VMOZ-V3027-36302</v>
          </cell>
        </row>
        <row r="779">
          <cell r="C779">
            <v>36302</v>
          </cell>
          <cell r="O779" t="str">
            <v>C</v>
          </cell>
          <cell r="T779" t="str">
            <v>1-VCC-VMOZ-V3038-36302</v>
          </cell>
        </row>
        <row r="780">
          <cell r="C780">
            <v>36303</v>
          </cell>
          <cell r="O780" t="str">
            <v>H</v>
          </cell>
          <cell r="T780" t="str">
            <v>1-VCH-VMOZ-V2001-36303</v>
          </cell>
        </row>
        <row r="781">
          <cell r="C781">
            <v>36303</v>
          </cell>
          <cell r="O781" t="str">
            <v>H</v>
          </cell>
          <cell r="T781" t="str">
            <v>1-VCH-VMOZ-V2004-36303</v>
          </cell>
        </row>
        <row r="782">
          <cell r="C782">
            <v>36303</v>
          </cell>
          <cell r="O782" t="str">
            <v>H</v>
          </cell>
          <cell r="T782" t="str">
            <v>1-VCH-VMOZ-V2005-36303</v>
          </cell>
        </row>
        <row r="783">
          <cell r="C783">
            <v>36303</v>
          </cell>
          <cell r="O783" t="str">
            <v>H</v>
          </cell>
          <cell r="T783" t="str">
            <v>1-VCH-VMOZ-V2009-36303</v>
          </cell>
        </row>
        <row r="784">
          <cell r="C784">
            <v>36303</v>
          </cell>
          <cell r="O784" t="str">
            <v>H</v>
          </cell>
          <cell r="T784" t="str">
            <v>1-VCH-VMOZ-V2018-36303</v>
          </cell>
        </row>
        <row r="785">
          <cell r="C785">
            <v>36303</v>
          </cell>
          <cell r="O785" t="str">
            <v>H</v>
          </cell>
          <cell r="T785" t="str">
            <v>1-VCH-VMOZ-V2019-36303</v>
          </cell>
        </row>
        <row r="786">
          <cell r="C786">
            <v>36401</v>
          </cell>
          <cell r="O786" t="str">
            <v>H</v>
          </cell>
          <cell r="T786" t="str">
            <v>1-VCH-VMOZ-V2001-36401</v>
          </cell>
        </row>
        <row r="787">
          <cell r="C787">
            <v>36401</v>
          </cell>
          <cell r="O787" t="str">
            <v>H</v>
          </cell>
          <cell r="T787" t="str">
            <v>1-VCH-VMOZ-V2016-36401</v>
          </cell>
        </row>
        <row r="788">
          <cell r="C788">
            <v>36401</v>
          </cell>
          <cell r="O788" t="str">
            <v>H</v>
          </cell>
          <cell r="T788" t="str">
            <v>1-VCH-VMOZ-V2004-36401</v>
          </cell>
        </row>
        <row r="789">
          <cell r="C789">
            <v>36401</v>
          </cell>
          <cell r="O789" t="str">
            <v>H</v>
          </cell>
          <cell r="T789" t="str">
            <v>1-VCH-VMOZ-V2005-36401</v>
          </cell>
        </row>
        <row r="790">
          <cell r="C790">
            <v>36401</v>
          </cell>
          <cell r="O790" t="str">
            <v>H</v>
          </cell>
          <cell r="T790" t="str">
            <v>1-VCH-VMOZ-V2017-36401</v>
          </cell>
        </row>
        <row r="791">
          <cell r="C791">
            <v>36401</v>
          </cell>
          <cell r="O791" t="str">
            <v>H</v>
          </cell>
          <cell r="T791" t="str">
            <v>1-VCH-VMOZ-V2008-36401</v>
          </cell>
        </row>
        <row r="792">
          <cell r="C792">
            <v>36401</v>
          </cell>
          <cell r="O792" t="str">
            <v>H</v>
          </cell>
          <cell r="T792" t="str">
            <v>1-VCH-VMOZ-V2018-36401</v>
          </cell>
        </row>
        <row r="793">
          <cell r="C793">
            <v>36401</v>
          </cell>
          <cell r="O793" t="str">
            <v>H</v>
          </cell>
          <cell r="T793" t="str">
            <v>1-VCH-VMOZ-V2019-36401</v>
          </cell>
        </row>
        <row r="794">
          <cell r="C794">
            <v>36402</v>
          </cell>
          <cell r="O794" t="str">
            <v>A</v>
          </cell>
          <cell r="T794" t="str">
            <v>1-VCA-VMOZ-V2001-36402</v>
          </cell>
        </row>
        <row r="795">
          <cell r="C795">
            <v>36402</v>
          </cell>
          <cell r="O795" t="str">
            <v>A</v>
          </cell>
          <cell r="T795" t="str">
            <v>1-VCA-VMOZ-V2016-36402</v>
          </cell>
        </row>
        <row r="796">
          <cell r="C796">
            <v>36402</v>
          </cell>
          <cell r="O796" t="str">
            <v>A</v>
          </cell>
          <cell r="T796" t="str">
            <v>1-VCA-VMOZ-V2004-36402</v>
          </cell>
        </row>
        <row r="797">
          <cell r="C797">
            <v>36402</v>
          </cell>
          <cell r="O797" t="str">
            <v>A</v>
          </cell>
          <cell r="T797" t="str">
            <v>1-VCA-VMOZ-V2007-36402</v>
          </cell>
        </row>
        <row r="798">
          <cell r="C798">
            <v>36402</v>
          </cell>
          <cell r="O798" t="str">
            <v>A</v>
          </cell>
          <cell r="T798" t="str">
            <v>1-VCA-VMOZ-V2017-36402</v>
          </cell>
        </row>
        <row r="799">
          <cell r="C799">
            <v>36402</v>
          </cell>
          <cell r="O799" t="str">
            <v>A</v>
          </cell>
          <cell r="T799" t="str">
            <v>1-VCA-VMOZ-V2008-36402</v>
          </cell>
        </row>
        <row r="800">
          <cell r="C800">
            <v>36402</v>
          </cell>
          <cell r="O800" t="str">
            <v>A</v>
          </cell>
          <cell r="T800" t="str">
            <v>1-VCA-VMOZ-V2018-36402</v>
          </cell>
        </row>
        <row r="801">
          <cell r="C801">
            <v>36402</v>
          </cell>
          <cell r="O801" t="str">
            <v>A</v>
          </cell>
          <cell r="T801" t="str">
            <v>1-VCA-VMOZ-V2019-36402</v>
          </cell>
        </row>
        <row r="802">
          <cell r="C802">
            <v>36403</v>
          </cell>
          <cell r="O802" t="str">
            <v>C</v>
          </cell>
          <cell r="T802" t="str">
            <v>1-VXX-VMOZ-V4001-36403</v>
          </cell>
        </row>
        <row r="803">
          <cell r="C803">
            <v>36403</v>
          </cell>
          <cell r="O803" t="str">
            <v>C</v>
          </cell>
          <cell r="T803" t="str">
            <v>1-VCC-VMOZ-V2016-36403</v>
          </cell>
        </row>
        <row r="804">
          <cell r="C804">
            <v>36403</v>
          </cell>
          <cell r="O804" t="str">
            <v>C</v>
          </cell>
          <cell r="T804" t="str">
            <v>1-VCC-VMOZ-V2004-36403</v>
          </cell>
        </row>
        <row r="805">
          <cell r="C805">
            <v>36403</v>
          </cell>
          <cell r="O805" t="str">
            <v>C</v>
          </cell>
          <cell r="T805" t="str">
            <v>1-VCC-VMOZ-V2005-36403</v>
          </cell>
        </row>
        <row r="806">
          <cell r="C806">
            <v>36403</v>
          </cell>
          <cell r="O806" t="str">
            <v>C</v>
          </cell>
          <cell r="T806" t="str">
            <v>1-VCC-VMOZ-V2006-36403</v>
          </cell>
        </row>
        <row r="807">
          <cell r="C807">
            <v>36403</v>
          </cell>
          <cell r="O807" t="str">
            <v>C</v>
          </cell>
          <cell r="T807" t="str">
            <v>1-VCC-VMOZ-V2009-36403</v>
          </cell>
        </row>
        <row r="808">
          <cell r="C808">
            <v>36405</v>
          </cell>
          <cell r="O808" t="str">
            <v>S</v>
          </cell>
          <cell r="T808" t="str">
            <v>1-VCS-VMOZ-V2001-36405</v>
          </cell>
        </row>
        <row r="809">
          <cell r="C809">
            <v>36405</v>
          </cell>
          <cell r="O809" t="str">
            <v>S</v>
          </cell>
          <cell r="T809" t="str">
            <v>1-VCS-VMOZ-V2016-36405</v>
          </cell>
        </row>
        <row r="810">
          <cell r="C810">
            <v>36405</v>
          </cell>
          <cell r="O810" t="str">
            <v>S</v>
          </cell>
          <cell r="T810" t="str">
            <v>1-VCS-VMOZ-V2017-36405</v>
          </cell>
        </row>
        <row r="811">
          <cell r="C811">
            <v>36405</v>
          </cell>
          <cell r="O811" t="str">
            <v>S</v>
          </cell>
          <cell r="T811" t="str">
            <v>1-VCS-VMOZ-V2018-36405</v>
          </cell>
        </row>
        <row r="812">
          <cell r="C812">
            <v>36405</v>
          </cell>
          <cell r="O812" t="str">
            <v>S</v>
          </cell>
          <cell r="T812" t="str">
            <v>1-VCS-VMOZ-V2019-36405</v>
          </cell>
        </row>
        <row r="813">
          <cell r="C813">
            <v>36408</v>
          </cell>
          <cell r="O813" t="str">
            <v>S</v>
          </cell>
          <cell r="T813" t="str">
            <v>1-VCS-VMOZ-V2016-36408</v>
          </cell>
        </row>
        <row r="814">
          <cell r="C814">
            <v>36408</v>
          </cell>
          <cell r="O814" t="str">
            <v>S</v>
          </cell>
          <cell r="T814" t="str">
            <v>1-VCS-VMOZ-V2004-36408</v>
          </cell>
        </row>
        <row r="815">
          <cell r="C815">
            <v>36408</v>
          </cell>
          <cell r="O815" t="str">
            <v>S</v>
          </cell>
          <cell r="T815" t="str">
            <v>1-VCS-VMOZ-V2005-36408</v>
          </cell>
        </row>
        <row r="816">
          <cell r="C816">
            <v>36408</v>
          </cell>
          <cell r="O816" t="str">
            <v>S</v>
          </cell>
          <cell r="T816" t="str">
            <v>1-VXX-VMOZ-V4005-36408</v>
          </cell>
        </row>
        <row r="817">
          <cell r="C817">
            <v>36408</v>
          </cell>
          <cell r="O817" t="str">
            <v>S</v>
          </cell>
          <cell r="T817" t="str">
            <v>1-VXX-VMOZ-V4004-36408</v>
          </cell>
        </row>
        <row r="818">
          <cell r="C818">
            <v>36409</v>
          </cell>
          <cell r="O818" t="str">
            <v>C</v>
          </cell>
          <cell r="T818" t="str">
            <v>1-VCC-VMOZ-V2016-36409</v>
          </cell>
        </row>
        <row r="819">
          <cell r="C819">
            <v>36409</v>
          </cell>
          <cell r="O819" t="str">
            <v>C</v>
          </cell>
          <cell r="T819" t="str">
            <v>1-VCC-VMOZ-V2004-36409</v>
          </cell>
        </row>
        <row r="820">
          <cell r="C820">
            <v>36409</v>
          </cell>
          <cell r="O820" t="str">
            <v>C</v>
          </cell>
          <cell r="T820" t="str">
            <v>1-VCC-VMOZ-V2009-36409</v>
          </cell>
        </row>
        <row r="821">
          <cell r="C821">
            <v>36409</v>
          </cell>
          <cell r="O821" t="str">
            <v>C</v>
          </cell>
          <cell r="T821" t="str">
            <v>1-VCC-VMOZ-V2018-36409</v>
          </cell>
        </row>
        <row r="822">
          <cell r="C822">
            <v>36409</v>
          </cell>
          <cell r="O822" t="str">
            <v>C</v>
          </cell>
          <cell r="T822" t="str">
            <v>1-VCC-VMOZ-V2106-36409</v>
          </cell>
        </row>
        <row r="823">
          <cell r="C823">
            <v>36409</v>
          </cell>
          <cell r="O823" t="str">
            <v>C</v>
          </cell>
          <cell r="T823" t="str">
            <v>1-VCC-VMOZ-V3003-36409</v>
          </cell>
        </row>
        <row r="824">
          <cell r="C824">
            <v>36409</v>
          </cell>
          <cell r="O824" t="str">
            <v>C</v>
          </cell>
          <cell r="T824" t="str">
            <v>1-VCC-VMOZ-V3005-36409</v>
          </cell>
        </row>
        <row r="825">
          <cell r="C825">
            <v>36409</v>
          </cell>
          <cell r="O825" t="str">
            <v>C</v>
          </cell>
          <cell r="T825" t="str">
            <v>1-VCC-VMOZ-V3027-36409</v>
          </cell>
        </row>
        <row r="826">
          <cell r="C826">
            <v>36409</v>
          </cell>
          <cell r="O826" t="str">
            <v>C</v>
          </cell>
          <cell r="T826" t="str">
            <v>1-VCC-VMOZ-V3033-36409</v>
          </cell>
        </row>
        <row r="827">
          <cell r="C827">
            <v>36410</v>
          </cell>
          <cell r="O827" t="str">
            <v>I</v>
          </cell>
          <cell r="T827" t="str">
            <v>1-VCI-VMOZ-V2007-36410</v>
          </cell>
        </row>
        <row r="828">
          <cell r="C828">
            <v>36410</v>
          </cell>
          <cell r="O828" t="str">
            <v>I</v>
          </cell>
          <cell r="T828" t="str">
            <v>1-VCI-VMOZ-V2017-36410</v>
          </cell>
        </row>
        <row r="829">
          <cell r="C829">
            <v>36410</v>
          </cell>
          <cell r="O829" t="str">
            <v>I</v>
          </cell>
          <cell r="T829" t="str">
            <v>1-VCI-VMOZ-V2009-36410</v>
          </cell>
        </row>
        <row r="830">
          <cell r="C830">
            <v>36410</v>
          </cell>
          <cell r="O830" t="str">
            <v>I</v>
          </cell>
          <cell r="T830" t="str">
            <v>1-VCI-VMOZ-V3001-36410</v>
          </cell>
        </row>
        <row r="831">
          <cell r="C831">
            <v>36410</v>
          </cell>
          <cell r="O831" t="str">
            <v>I</v>
          </cell>
          <cell r="T831" t="str">
            <v>1-VCI-VMOZ-V3003-36410</v>
          </cell>
        </row>
        <row r="832">
          <cell r="C832">
            <v>36410</v>
          </cell>
          <cell r="O832" t="str">
            <v>I</v>
          </cell>
          <cell r="T832" t="str">
            <v>1-VCI-VMOZ-V3012-36410</v>
          </cell>
        </row>
        <row r="833">
          <cell r="C833">
            <v>36410</v>
          </cell>
          <cell r="O833" t="str">
            <v>I</v>
          </cell>
          <cell r="T833" t="str">
            <v>1-VCI-VMOZ-V3024-36410</v>
          </cell>
        </row>
        <row r="834">
          <cell r="C834">
            <v>36410</v>
          </cell>
          <cell r="O834" t="str">
            <v>I</v>
          </cell>
          <cell r="T834" t="str">
            <v>1-VCI-VMOZ-V3027-36410</v>
          </cell>
        </row>
        <row r="835">
          <cell r="C835">
            <v>36410</v>
          </cell>
          <cell r="O835" t="str">
            <v>I</v>
          </cell>
          <cell r="T835" t="str">
            <v>1-VCI-VMOZ-V3040-36410</v>
          </cell>
        </row>
        <row r="836">
          <cell r="C836">
            <v>36410</v>
          </cell>
          <cell r="O836" t="str">
            <v>I</v>
          </cell>
          <cell r="T836" t="str">
            <v>1-VCI-VMOZ-V3041-36410</v>
          </cell>
        </row>
        <row r="837">
          <cell r="C837">
            <v>36411</v>
          </cell>
          <cell r="O837" t="str">
            <v>S</v>
          </cell>
          <cell r="T837" t="str">
            <v>1-VCS-VMOZ-V2009-36411</v>
          </cell>
        </row>
        <row r="838">
          <cell r="C838">
            <v>36412</v>
          </cell>
          <cell r="O838" t="str">
            <v>S</v>
          </cell>
          <cell r="T838" t="str">
            <v>1-VCS-VMOZ-V2016-36412</v>
          </cell>
        </row>
        <row r="839">
          <cell r="C839">
            <v>36412</v>
          </cell>
          <cell r="O839" t="str">
            <v>S</v>
          </cell>
          <cell r="T839" t="str">
            <v>1-VCS-VMOZ-V2017-36412</v>
          </cell>
        </row>
        <row r="840">
          <cell r="C840">
            <v>36412</v>
          </cell>
          <cell r="O840" t="str">
            <v>S</v>
          </cell>
          <cell r="T840" t="str">
            <v>1-VCS-VMOZ-V2018-36412</v>
          </cell>
        </row>
        <row r="841">
          <cell r="C841">
            <v>36412</v>
          </cell>
          <cell r="O841" t="str">
            <v>S</v>
          </cell>
          <cell r="T841" t="str">
            <v>1-VCS-VMOZ-V3001-36412</v>
          </cell>
        </row>
        <row r="842">
          <cell r="C842">
            <v>36412</v>
          </cell>
          <cell r="O842" t="str">
            <v>S</v>
          </cell>
          <cell r="T842" t="str">
            <v>1-VCS-VMOZ-V3003-36412</v>
          </cell>
        </row>
        <row r="843">
          <cell r="C843">
            <v>36412</v>
          </cell>
          <cell r="O843" t="str">
            <v>S</v>
          </cell>
          <cell r="T843" t="str">
            <v>1-VCS-VMOZ-V3023-36412</v>
          </cell>
        </row>
        <row r="844">
          <cell r="C844">
            <v>36412</v>
          </cell>
          <cell r="O844" t="str">
            <v>S</v>
          </cell>
          <cell r="T844" t="str">
            <v>1-VCS-VMOZ-V3027-36412</v>
          </cell>
        </row>
        <row r="845">
          <cell r="C845">
            <v>36413</v>
          </cell>
          <cell r="O845" t="str">
            <v>S</v>
          </cell>
          <cell r="T845" t="str">
            <v>1-VCS-VMOZ-V2016-36413</v>
          </cell>
        </row>
        <row r="846">
          <cell r="C846">
            <v>36413</v>
          </cell>
          <cell r="O846" t="str">
            <v>S</v>
          </cell>
          <cell r="T846" t="str">
            <v>1-VCS-VMOZ-V2009-36413</v>
          </cell>
        </row>
        <row r="847">
          <cell r="C847">
            <v>36413</v>
          </cell>
          <cell r="O847" t="str">
            <v>S</v>
          </cell>
          <cell r="T847" t="str">
            <v>1-VCS-VMOZ-V2018-36413</v>
          </cell>
        </row>
        <row r="848">
          <cell r="C848">
            <v>36413</v>
          </cell>
          <cell r="O848" t="str">
            <v>S</v>
          </cell>
          <cell r="T848" t="str">
            <v>1-VCS-VMOZ-V3001-36413</v>
          </cell>
        </row>
        <row r="849">
          <cell r="C849">
            <v>36413</v>
          </cell>
          <cell r="O849" t="str">
            <v>S</v>
          </cell>
          <cell r="T849" t="str">
            <v>1-VCS-VMOZ-V3003-36413</v>
          </cell>
        </row>
        <row r="850">
          <cell r="C850">
            <v>36413</v>
          </cell>
          <cell r="O850" t="str">
            <v>S</v>
          </cell>
          <cell r="T850" t="str">
            <v>1-VCS-VMOZ-V3023-36413</v>
          </cell>
        </row>
        <row r="851">
          <cell r="C851">
            <v>36413</v>
          </cell>
          <cell r="O851" t="str">
            <v>S</v>
          </cell>
          <cell r="T851" t="str">
            <v>1-VCS-VMOZ-V3027-36413</v>
          </cell>
        </row>
        <row r="852">
          <cell r="C852">
            <v>36414</v>
          </cell>
          <cell r="O852" t="str">
            <v>G</v>
          </cell>
          <cell r="T852" t="str">
            <v>1-VCG-VMOZ-V2016-36414</v>
          </cell>
        </row>
        <row r="853">
          <cell r="C853">
            <v>36414</v>
          </cell>
          <cell r="O853" t="str">
            <v>G</v>
          </cell>
          <cell r="T853" t="str">
            <v>1-VCG-VMOZ-V2004-36414</v>
          </cell>
        </row>
        <row r="854">
          <cell r="C854">
            <v>36414</v>
          </cell>
          <cell r="O854" t="str">
            <v>G</v>
          </cell>
          <cell r="T854" t="str">
            <v>1-VCG-VMOZ-V2007-36414</v>
          </cell>
        </row>
        <row r="855">
          <cell r="C855">
            <v>36414</v>
          </cell>
          <cell r="O855" t="str">
            <v>G</v>
          </cell>
          <cell r="T855" t="str">
            <v>1-VCG-VMOZ-V2009-36414</v>
          </cell>
        </row>
        <row r="856">
          <cell r="C856">
            <v>36414</v>
          </cell>
          <cell r="O856" t="str">
            <v>G</v>
          </cell>
          <cell r="T856" t="str">
            <v>1-VCG-VMOZ-V2018-36414</v>
          </cell>
        </row>
        <row r="857">
          <cell r="C857">
            <v>36415</v>
          </cell>
          <cell r="O857" t="str">
            <v>I</v>
          </cell>
          <cell r="T857" t="str">
            <v>1-VCI-VMOZ-V2020-36415</v>
          </cell>
        </row>
        <row r="858">
          <cell r="C858">
            <v>36415</v>
          </cell>
          <cell r="O858" t="str">
            <v>I</v>
          </cell>
          <cell r="T858" t="str">
            <v>1-VCI-VMOZ-V3001-36415</v>
          </cell>
        </row>
        <row r="859">
          <cell r="C859">
            <v>36415</v>
          </cell>
          <cell r="O859" t="str">
            <v>I</v>
          </cell>
          <cell r="T859" t="str">
            <v>1-VCI-VMOZ-V3003-36415</v>
          </cell>
        </row>
        <row r="860">
          <cell r="C860">
            <v>36415</v>
          </cell>
          <cell r="O860" t="str">
            <v>I</v>
          </cell>
          <cell r="T860" t="str">
            <v>1-VCI-VMOZ-V3012-36415</v>
          </cell>
        </row>
        <row r="861">
          <cell r="C861">
            <v>36415</v>
          </cell>
          <cell r="O861" t="str">
            <v>I</v>
          </cell>
          <cell r="T861" t="str">
            <v>1-VCI-VMOZ-V3023-36415</v>
          </cell>
        </row>
        <row r="862">
          <cell r="C862">
            <v>36415</v>
          </cell>
          <cell r="O862" t="str">
            <v>I</v>
          </cell>
          <cell r="T862" t="str">
            <v>1-VCI-VMOZ-V3024-36415</v>
          </cell>
        </row>
        <row r="863">
          <cell r="C863">
            <v>36415</v>
          </cell>
          <cell r="O863" t="str">
            <v>I</v>
          </cell>
          <cell r="T863" t="str">
            <v>1-VCI-VMOZ-V3027-36415</v>
          </cell>
        </row>
        <row r="864">
          <cell r="C864">
            <v>36415</v>
          </cell>
          <cell r="O864" t="str">
            <v>I</v>
          </cell>
          <cell r="T864" t="str">
            <v>1-VCI-VMOZ-V3041-36415</v>
          </cell>
        </row>
        <row r="865">
          <cell r="C865">
            <v>36416</v>
          </cell>
          <cell r="O865" t="str">
            <v>G</v>
          </cell>
          <cell r="T865" t="str">
            <v>1-VCG-VMOZ-V2020-36416</v>
          </cell>
        </row>
        <row r="866">
          <cell r="C866">
            <v>36416</v>
          </cell>
          <cell r="O866" t="str">
            <v>G</v>
          </cell>
          <cell r="T866" t="str">
            <v>1-VCG-VMOZ-V3001-36416</v>
          </cell>
        </row>
        <row r="867">
          <cell r="C867">
            <v>36416</v>
          </cell>
          <cell r="O867" t="str">
            <v>G</v>
          </cell>
          <cell r="T867" t="str">
            <v>1-VCG-VMOZ-V3003-36416</v>
          </cell>
        </row>
        <row r="868">
          <cell r="C868">
            <v>36416</v>
          </cell>
          <cell r="O868" t="str">
            <v>G</v>
          </cell>
          <cell r="T868" t="str">
            <v>1-VCG-VMOZ-V3012-36416</v>
          </cell>
        </row>
        <row r="869">
          <cell r="C869">
            <v>36416</v>
          </cell>
          <cell r="O869" t="str">
            <v>G</v>
          </cell>
          <cell r="T869" t="str">
            <v>1-VCG-VMOZ-V3024-36416</v>
          </cell>
        </row>
        <row r="870">
          <cell r="C870">
            <v>36416</v>
          </cell>
          <cell r="O870" t="str">
            <v>G</v>
          </cell>
          <cell r="T870" t="str">
            <v>1-VCG-VMOZ-V3027-36416</v>
          </cell>
        </row>
        <row r="871">
          <cell r="C871">
            <v>36416</v>
          </cell>
          <cell r="O871" t="str">
            <v>G</v>
          </cell>
          <cell r="T871" t="str">
            <v>1-VCG-VMOZ-V3041-36416</v>
          </cell>
        </row>
        <row r="872">
          <cell r="C872">
            <v>36417</v>
          </cell>
          <cell r="O872" t="str">
            <v>C</v>
          </cell>
          <cell r="T872" t="str">
            <v>1-VCC-VMOZ-V3012-36417</v>
          </cell>
        </row>
        <row r="873">
          <cell r="C873">
            <v>36417</v>
          </cell>
          <cell r="O873" t="str">
            <v>C</v>
          </cell>
          <cell r="T873" t="str">
            <v>1-VCC-VMOZ-V3041-36417</v>
          </cell>
        </row>
        <row r="874">
          <cell r="C874">
            <v>36418</v>
          </cell>
          <cell r="O874" t="str">
            <v>S</v>
          </cell>
          <cell r="T874" t="str">
            <v>1-VCS-VMOZ-V2020-36418</v>
          </cell>
        </row>
        <row r="875">
          <cell r="C875">
            <v>36418</v>
          </cell>
          <cell r="O875" t="str">
            <v>S</v>
          </cell>
          <cell r="T875" t="str">
            <v>1-VCS-VMOZ-V3003-36418</v>
          </cell>
        </row>
        <row r="876">
          <cell r="C876">
            <v>36418</v>
          </cell>
          <cell r="O876" t="str">
            <v>S</v>
          </cell>
          <cell r="T876" t="str">
            <v>1-VCS-VMOZ-V3012-36418</v>
          </cell>
        </row>
        <row r="877">
          <cell r="C877">
            <v>36418</v>
          </cell>
          <cell r="O877" t="str">
            <v>S</v>
          </cell>
          <cell r="T877" t="str">
            <v>1-VCS-VMOZ-V3027-36418</v>
          </cell>
        </row>
        <row r="878">
          <cell r="C878">
            <v>36418</v>
          </cell>
          <cell r="O878" t="str">
            <v>S</v>
          </cell>
          <cell r="T878" t="str">
            <v>1-VCS-VMOZ-V3040-36418</v>
          </cell>
        </row>
        <row r="879">
          <cell r="C879">
            <v>36419</v>
          </cell>
          <cell r="O879" t="str">
            <v>S</v>
          </cell>
          <cell r="T879" t="str">
            <v>1-VXX-VMOZ-V4002-36419</v>
          </cell>
        </row>
        <row r="880">
          <cell r="C880">
            <v>36419</v>
          </cell>
          <cell r="O880" t="str">
            <v>S</v>
          </cell>
          <cell r="T880" t="str">
            <v>1-VCS-VMOZ-V2016-36419</v>
          </cell>
        </row>
        <row r="881">
          <cell r="C881">
            <v>36419</v>
          </cell>
          <cell r="O881" t="str">
            <v>S</v>
          </cell>
          <cell r="T881" t="str">
            <v>1-VCS-VMOZ-V2004-36419</v>
          </cell>
        </row>
        <row r="882">
          <cell r="C882">
            <v>36419</v>
          </cell>
          <cell r="O882" t="str">
            <v>S</v>
          </cell>
          <cell r="T882" t="str">
            <v>1-VXX-VMOZ-V4004-36419</v>
          </cell>
        </row>
        <row r="883">
          <cell r="C883">
            <v>36420</v>
          </cell>
          <cell r="O883" t="str">
            <v>S</v>
          </cell>
          <cell r="T883" t="str">
            <v>1-VCS-VMOZ-V2001-36420</v>
          </cell>
        </row>
        <row r="884">
          <cell r="C884">
            <v>36420</v>
          </cell>
          <cell r="O884" t="str">
            <v>S</v>
          </cell>
          <cell r="T884" t="str">
            <v>1-VCS-VMOZ-V2004-36420</v>
          </cell>
        </row>
        <row r="885">
          <cell r="C885">
            <v>36420</v>
          </cell>
          <cell r="O885" t="str">
            <v>S</v>
          </cell>
          <cell r="T885" t="str">
            <v>1-VXX-VMOZ-V4003-36420</v>
          </cell>
        </row>
        <row r="886">
          <cell r="C886">
            <v>36421</v>
          </cell>
          <cell r="O886" t="str">
            <v>C</v>
          </cell>
          <cell r="T886" t="str">
            <v>1-VCC-VMOZ-V2001-36421</v>
          </cell>
        </row>
        <row r="887">
          <cell r="C887">
            <v>36421</v>
          </cell>
          <cell r="O887" t="str">
            <v>C</v>
          </cell>
          <cell r="T887" t="str">
            <v>1-VCC-VMOZ-V2004-36421</v>
          </cell>
        </row>
        <row r="888">
          <cell r="C888">
            <v>36421</v>
          </cell>
          <cell r="O888" t="str">
            <v>C</v>
          </cell>
          <cell r="T888" t="str">
            <v>1-VCC-VMOZ-V2009-36421</v>
          </cell>
        </row>
        <row r="889">
          <cell r="C889">
            <v>36422</v>
          </cell>
          <cell r="O889" t="str">
            <v>S</v>
          </cell>
          <cell r="T889" t="str">
            <v>1-VXX-VMOZ-V4001-36422</v>
          </cell>
        </row>
        <row r="890">
          <cell r="C890">
            <v>36422</v>
          </cell>
          <cell r="O890" t="str">
            <v>S</v>
          </cell>
          <cell r="T890" t="str">
            <v>1-VXX-VMOZ-V4002-36422</v>
          </cell>
        </row>
        <row r="891">
          <cell r="C891">
            <v>36422</v>
          </cell>
          <cell r="O891" t="str">
            <v>S</v>
          </cell>
          <cell r="T891" t="str">
            <v>1-VCS-VMOZ-V3001-36422</v>
          </cell>
        </row>
        <row r="892">
          <cell r="C892">
            <v>36422</v>
          </cell>
          <cell r="O892" t="str">
            <v>S</v>
          </cell>
          <cell r="T892" t="str">
            <v>1-VXX-VMOZ-V3003-36422</v>
          </cell>
        </row>
        <row r="893">
          <cell r="C893">
            <v>36422</v>
          </cell>
          <cell r="O893" t="str">
            <v>S</v>
          </cell>
          <cell r="T893" t="str">
            <v>1-VXX-VMOZ-V3011-36422</v>
          </cell>
        </row>
        <row r="894">
          <cell r="C894">
            <v>36422</v>
          </cell>
          <cell r="O894" t="str">
            <v>S</v>
          </cell>
          <cell r="T894" t="str">
            <v>1-VXX-VMOZ-V3023-36422</v>
          </cell>
        </row>
        <row r="895">
          <cell r="C895">
            <v>36422</v>
          </cell>
          <cell r="O895" t="str">
            <v>S</v>
          </cell>
          <cell r="T895" t="str">
            <v>1-VXX-VMOZ-V3024-36422</v>
          </cell>
        </row>
        <row r="896">
          <cell r="C896">
            <v>36422</v>
          </cell>
          <cell r="O896" t="str">
            <v>S</v>
          </cell>
          <cell r="T896" t="str">
            <v>1-VCS-VMOZ-V3027-36422</v>
          </cell>
        </row>
        <row r="897">
          <cell r="C897">
            <v>36422</v>
          </cell>
          <cell r="O897" t="str">
            <v>S</v>
          </cell>
          <cell r="T897" t="str">
            <v>1-VXX-VMOZ-V3038-36422</v>
          </cell>
        </row>
        <row r="898">
          <cell r="C898">
            <v>36423</v>
          </cell>
          <cell r="O898" t="str">
            <v>S</v>
          </cell>
          <cell r="T898" t="str">
            <v>1-VCS-VMOZ-V2020-36423</v>
          </cell>
        </row>
        <row r="899">
          <cell r="C899">
            <v>36423</v>
          </cell>
          <cell r="O899" t="str">
            <v>S</v>
          </cell>
          <cell r="T899" t="str">
            <v>1-VCS-VMOZ-V3024-36423</v>
          </cell>
        </row>
        <row r="900">
          <cell r="C900">
            <v>36423</v>
          </cell>
          <cell r="O900" t="str">
            <v>S</v>
          </cell>
          <cell r="T900" t="str">
            <v>1-VCS-VMOZ-V3040-36423</v>
          </cell>
        </row>
        <row r="901">
          <cell r="C901">
            <v>36423</v>
          </cell>
          <cell r="O901" t="str">
            <v>S</v>
          </cell>
          <cell r="T901" t="str">
            <v>1-VCS-VMOZ-V3041-36423</v>
          </cell>
        </row>
        <row r="902">
          <cell r="C902">
            <v>36424</v>
          </cell>
          <cell r="O902" t="str">
            <v>U</v>
          </cell>
          <cell r="T902" t="str">
            <v>1-VXX-VMOZ-V4001-36424</v>
          </cell>
        </row>
        <row r="903">
          <cell r="C903">
            <v>36424</v>
          </cell>
          <cell r="O903" t="str">
            <v>U</v>
          </cell>
          <cell r="T903" t="str">
            <v>1-VXX-VMOZ-V4002-36424</v>
          </cell>
        </row>
        <row r="904">
          <cell r="C904">
            <v>36424</v>
          </cell>
          <cell r="O904" t="str">
            <v>U</v>
          </cell>
          <cell r="T904" t="str">
            <v>1-VXX-VMOZ-V4003-36424</v>
          </cell>
        </row>
        <row r="905">
          <cell r="C905">
            <v>36425</v>
          </cell>
          <cell r="O905" t="str">
            <v>C</v>
          </cell>
          <cell r="T905" t="str">
            <v>1-VCC-VMOZ-V3001-36425</v>
          </cell>
        </row>
        <row r="906">
          <cell r="C906">
            <v>36425</v>
          </cell>
          <cell r="O906" t="str">
            <v>C</v>
          </cell>
          <cell r="T906" t="str">
            <v>1-VCC-VMOZ-V3003-36425</v>
          </cell>
        </row>
        <row r="907">
          <cell r="C907">
            <v>36425</v>
          </cell>
          <cell r="O907" t="str">
            <v>C</v>
          </cell>
          <cell r="T907" t="str">
            <v>1-VCC-VMOZ-V3024-36425</v>
          </cell>
        </row>
        <row r="908">
          <cell r="C908">
            <v>36425</v>
          </cell>
          <cell r="O908" t="str">
            <v>C</v>
          </cell>
          <cell r="T908" t="str">
            <v>1-VCC-VMOZ-V3027-36425</v>
          </cell>
        </row>
        <row r="909">
          <cell r="C909">
            <v>36425</v>
          </cell>
          <cell r="O909" t="str">
            <v>C</v>
          </cell>
          <cell r="T909" t="str">
            <v>1-VCC-VMOZ-V3040-36425</v>
          </cell>
        </row>
        <row r="910">
          <cell r="C910" t="str">
            <v>MOZ-19016</v>
          </cell>
          <cell r="O910" t="str">
            <v>-</v>
          </cell>
          <cell r="T910" t="str">
            <v>1-VXX-VMOZ-V4001-19016</v>
          </cell>
        </row>
        <row r="911">
          <cell r="C911" t="str">
            <v>MOZ-19016</v>
          </cell>
          <cell r="O911" t="str">
            <v>-</v>
          </cell>
          <cell r="T911" t="str">
            <v>1-VXX-VMOZ-V4002-19016</v>
          </cell>
        </row>
        <row r="912">
          <cell r="C912" t="str">
            <v>MOZ-19016</v>
          </cell>
          <cell r="O912" t="str">
            <v>-</v>
          </cell>
          <cell r="T912" t="str">
            <v>1-VXX-VMOZ-V4003-19016</v>
          </cell>
        </row>
        <row r="913">
          <cell r="C913" t="str">
            <v>MOZ-19016</v>
          </cell>
          <cell r="O913" t="str">
            <v>-</v>
          </cell>
          <cell r="T913" t="str">
            <v>1-VXX-VMOZ-V4004-19016</v>
          </cell>
        </row>
        <row r="914">
          <cell r="C914">
            <v>53105</v>
          </cell>
          <cell r="O914" t="str">
            <v>H</v>
          </cell>
          <cell r="T914" t="str">
            <v>1-VCH-VMYA-V2001-53105</v>
          </cell>
        </row>
        <row r="915">
          <cell r="C915">
            <v>53200</v>
          </cell>
          <cell r="O915" t="str">
            <v>C</v>
          </cell>
          <cell r="T915" t="str">
            <v>1-VCC-VMYA-V2106-53200</v>
          </cell>
        </row>
        <row r="916">
          <cell r="C916">
            <v>53200</v>
          </cell>
          <cell r="O916" t="str">
            <v>C</v>
          </cell>
          <cell r="T916" t="str">
            <v>1-VCC-VMYA-V3001-53200</v>
          </cell>
        </row>
        <row r="917">
          <cell r="C917">
            <v>53200</v>
          </cell>
          <cell r="O917" t="str">
            <v>C</v>
          </cell>
          <cell r="T917" t="str">
            <v>1-VCC-VMYA-V3003-53200</v>
          </cell>
        </row>
        <row r="918">
          <cell r="C918">
            <v>53200</v>
          </cell>
          <cell r="O918" t="str">
            <v>C</v>
          </cell>
          <cell r="T918" t="str">
            <v>1-VCC-VMYA-V3024-53200</v>
          </cell>
        </row>
        <row r="919">
          <cell r="C919">
            <v>53200</v>
          </cell>
          <cell r="O919" t="str">
            <v>C</v>
          </cell>
          <cell r="T919" t="str">
            <v>1-VCC-VMYA-V3025-53200</v>
          </cell>
        </row>
        <row r="920">
          <cell r="C920">
            <v>53200</v>
          </cell>
          <cell r="O920" t="str">
            <v>C</v>
          </cell>
          <cell r="T920" t="str">
            <v>1-VCC-VMYA-V3026-53200</v>
          </cell>
        </row>
        <row r="921">
          <cell r="C921">
            <v>53200</v>
          </cell>
          <cell r="O921" t="str">
            <v>C</v>
          </cell>
          <cell r="T921" t="str">
            <v>1-VCC-VMYA-V3027-53200</v>
          </cell>
        </row>
        <row r="922">
          <cell r="C922">
            <v>53207</v>
          </cell>
          <cell r="O922" t="str">
            <v>S</v>
          </cell>
          <cell r="T922" t="str">
            <v>1-VCS-VMYA-V2001-53207</v>
          </cell>
        </row>
        <row r="923">
          <cell r="C923">
            <v>53207</v>
          </cell>
          <cell r="O923" t="str">
            <v>S</v>
          </cell>
          <cell r="T923" t="str">
            <v>1-VCS-VMYA-V2004-53207</v>
          </cell>
        </row>
        <row r="924">
          <cell r="C924">
            <v>53207</v>
          </cell>
          <cell r="O924" t="str">
            <v>S</v>
          </cell>
          <cell r="T924" t="str">
            <v>1-VCS-VMYA-V2007-53207</v>
          </cell>
        </row>
        <row r="925">
          <cell r="C925">
            <v>53207</v>
          </cell>
          <cell r="O925" t="str">
            <v>S</v>
          </cell>
          <cell r="T925" t="str">
            <v>1-VXX-VMMR-V4004-53207</v>
          </cell>
        </row>
        <row r="926">
          <cell r="C926">
            <v>53300</v>
          </cell>
          <cell r="O926" t="str">
            <v>S</v>
          </cell>
          <cell r="T926" t="str">
            <v>1-VCS-VMYA-V2001-53300</v>
          </cell>
        </row>
        <row r="927">
          <cell r="C927">
            <v>53300</v>
          </cell>
          <cell r="O927" t="str">
            <v>S</v>
          </cell>
          <cell r="T927" t="str">
            <v>1-VCS-VMYA-V2004-53300</v>
          </cell>
        </row>
        <row r="928">
          <cell r="C928">
            <v>53300</v>
          </cell>
          <cell r="O928" t="str">
            <v>S</v>
          </cell>
          <cell r="T928" t="str">
            <v>1-VCS-VMYA-V2009-53300</v>
          </cell>
        </row>
        <row r="929">
          <cell r="C929">
            <v>53306</v>
          </cell>
          <cell r="O929" t="str">
            <v>S</v>
          </cell>
          <cell r="T929" t="str">
            <v>1-VCS-VMYA-V2001-53306</v>
          </cell>
        </row>
        <row r="930">
          <cell r="C930">
            <v>53306</v>
          </cell>
          <cell r="O930" t="str">
            <v>S</v>
          </cell>
          <cell r="T930" t="str">
            <v>1-VCS-VMYA-V2004-53306</v>
          </cell>
        </row>
        <row r="931">
          <cell r="C931">
            <v>53306</v>
          </cell>
          <cell r="O931" t="str">
            <v>S</v>
          </cell>
          <cell r="T931" t="str">
            <v>1-VCS-VMYA-V2005-53306</v>
          </cell>
        </row>
        <row r="932">
          <cell r="C932">
            <v>53306</v>
          </cell>
          <cell r="O932" t="str">
            <v>S</v>
          </cell>
          <cell r="T932" t="str">
            <v>1-VCS-VMYA-V2009-53306</v>
          </cell>
        </row>
        <row r="933">
          <cell r="C933">
            <v>53307</v>
          </cell>
          <cell r="O933" t="str">
            <v>S</v>
          </cell>
          <cell r="T933" t="str">
            <v>1-VCS-VMYA-V2001-53307</v>
          </cell>
        </row>
        <row r="934">
          <cell r="C934">
            <v>53307</v>
          </cell>
          <cell r="O934" t="str">
            <v>S</v>
          </cell>
          <cell r="T934" t="str">
            <v>1-VCS-VMYA-V2004-53307</v>
          </cell>
        </row>
        <row r="935">
          <cell r="C935">
            <v>53307</v>
          </cell>
          <cell r="O935" t="str">
            <v>S</v>
          </cell>
          <cell r="T935" t="str">
            <v>1-VCS-VMYA-V2005-53307</v>
          </cell>
        </row>
        <row r="936">
          <cell r="C936">
            <v>53307</v>
          </cell>
          <cell r="O936" t="str">
            <v>S</v>
          </cell>
          <cell r="T936" t="str">
            <v>1-VCS-VMYA-V2017-53307</v>
          </cell>
        </row>
        <row r="937">
          <cell r="C937">
            <v>53307</v>
          </cell>
          <cell r="O937" t="str">
            <v>S</v>
          </cell>
          <cell r="T937" t="str">
            <v>1-VCS-VMYA-V2009-53307</v>
          </cell>
        </row>
        <row r="938">
          <cell r="C938">
            <v>53307</v>
          </cell>
          <cell r="O938" t="str">
            <v>S</v>
          </cell>
          <cell r="T938" t="str">
            <v>1-VCS-VMYA-V2018-53307</v>
          </cell>
        </row>
        <row r="939">
          <cell r="C939">
            <v>53307</v>
          </cell>
          <cell r="O939" t="str">
            <v>S</v>
          </cell>
          <cell r="T939" t="str">
            <v>1-VCS-VMYA-V2019-53307</v>
          </cell>
        </row>
        <row r="940">
          <cell r="C940">
            <v>53309</v>
          </cell>
          <cell r="O940" t="str">
            <v>G</v>
          </cell>
          <cell r="T940" t="str">
            <v>1-VXX-VMMR-V4001-53309</v>
          </cell>
        </row>
        <row r="941">
          <cell r="C941">
            <v>53309</v>
          </cell>
          <cell r="O941" t="str">
            <v>G</v>
          </cell>
          <cell r="T941" t="str">
            <v>1-VCG-VMYA-V2106-53309</v>
          </cell>
        </row>
        <row r="942">
          <cell r="C942">
            <v>53309</v>
          </cell>
          <cell r="O942" t="str">
            <v>G</v>
          </cell>
          <cell r="T942" t="str">
            <v>1-VCG-VMYA-V3001-53309</v>
          </cell>
        </row>
        <row r="943">
          <cell r="C943">
            <v>53309</v>
          </cell>
          <cell r="O943" t="str">
            <v>G</v>
          </cell>
          <cell r="T943" t="str">
            <v>1-VXX-VMMR-V3027-53309</v>
          </cell>
        </row>
        <row r="944">
          <cell r="C944">
            <v>53403</v>
          </cell>
          <cell r="O944" t="str">
            <v>G</v>
          </cell>
          <cell r="T944" t="str">
            <v>1-VCG-VMYA-V2001-53403</v>
          </cell>
        </row>
        <row r="945">
          <cell r="C945">
            <v>53403</v>
          </cell>
          <cell r="O945" t="str">
            <v>G</v>
          </cell>
          <cell r="T945" t="str">
            <v>1-VCG-VMYA-V2016-53403</v>
          </cell>
        </row>
        <row r="946">
          <cell r="C946">
            <v>53403</v>
          </cell>
          <cell r="O946" t="str">
            <v>G</v>
          </cell>
          <cell r="T946" t="str">
            <v>1-VCG-VMYA-V2004-53403</v>
          </cell>
        </row>
        <row r="947">
          <cell r="C947">
            <v>53403</v>
          </cell>
          <cell r="O947" t="str">
            <v>G</v>
          </cell>
          <cell r="T947" t="str">
            <v>1-VCG-VMYA-V2005-53403</v>
          </cell>
        </row>
        <row r="948">
          <cell r="C948">
            <v>53403</v>
          </cell>
          <cell r="O948" t="str">
            <v>G</v>
          </cell>
          <cell r="T948" t="str">
            <v>1-VCG-VMYA-V2007-53403</v>
          </cell>
        </row>
        <row r="949">
          <cell r="C949">
            <v>53403</v>
          </cell>
          <cell r="O949" t="str">
            <v>G</v>
          </cell>
          <cell r="T949" t="str">
            <v>1-VCG-VMYA-V2009-53403</v>
          </cell>
        </row>
        <row r="950">
          <cell r="C950">
            <v>53403</v>
          </cell>
          <cell r="O950" t="str">
            <v>G</v>
          </cell>
          <cell r="T950" t="str">
            <v>1-VCG-VMYA-V2018-53403</v>
          </cell>
        </row>
        <row r="951">
          <cell r="C951">
            <v>53403</v>
          </cell>
          <cell r="O951" t="str">
            <v>G</v>
          </cell>
          <cell r="T951" t="str">
            <v>1-VCG-VMYA-V2019-53403</v>
          </cell>
        </row>
        <row r="952">
          <cell r="C952">
            <v>53406</v>
          </cell>
          <cell r="O952" t="str">
            <v>E</v>
          </cell>
          <cell r="T952" t="str">
            <v>1-VXX-VMMR-V4001-53406</v>
          </cell>
        </row>
        <row r="953">
          <cell r="C953">
            <v>53406</v>
          </cell>
          <cell r="O953" t="str">
            <v>E</v>
          </cell>
          <cell r="T953" t="str">
            <v>1-VXX-VMMR-V4002-53406</v>
          </cell>
        </row>
        <row r="954">
          <cell r="C954">
            <v>53406</v>
          </cell>
          <cell r="O954" t="str">
            <v>E</v>
          </cell>
          <cell r="T954" t="str">
            <v>1-VXX-VMMR-V4003-53406</v>
          </cell>
        </row>
        <row r="955">
          <cell r="C955">
            <v>53406</v>
          </cell>
          <cell r="O955" t="str">
            <v>E</v>
          </cell>
          <cell r="T955" t="str">
            <v>1-VCE-VMYA-V2106-53406</v>
          </cell>
        </row>
        <row r="956">
          <cell r="C956">
            <v>53406</v>
          </cell>
          <cell r="O956" t="str">
            <v>E</v>
          </cell>
          <cell r="T956" t="str">
            <v>1-VXX-VMMR-V3001-53406</v>
          </cell>
        </row>
        <row r="957">
          <cell r="C957">
            <v>53406</v>
          </cell>
          <cell r="O957" t="str">
            <v>E</v>
          </cell>
          <cell r="T957" t="str">
            <v>1-VXX-VMMR-V3027-53406</v>
          </cell>
        </row>
        <row r="958">
          <cell r="C958">
            <v>53407</v>
          </cell>
          <cell r="O958" t="str">
            <v>T</v>
          </cell>
          <cell r="T958" t="str">
            <v>1-VCT-VMYA-V2001-53407</v>
          </cell>
        </row>
        <row r="959">
          <cell r="C959">
            <v>53407</v>
          </cell>
          <cell r="O959" t="str">
            <v>T</v>
          </cell>
          <cell r="T959" t="str">
            <v>1-VCT-VMYA-V2004-53407</v>
          </cell>
        </row>
        <row r="960">
          <cell r="C960">
            <v>53407</v>
          </cell>
          <cell r="O960" t="str">
            <v>T</v>
          </cell>
          <cell r="T960" t="str">
            <v>1-VCT-VMYA-V2009-53407</v>
          </cell>
        </row>
        <row r="961">
          <cell r="C961">
            <v>53410</v>
          </cell>
          <cell r="O961" t="str">
            <v>E</v>
          </cell>
          <cell r="T961" t="str">
            <v>1-VCE-VMYA-V2016-53410</v>
          </cell>
        </row>
        <row r="962">
          <cell r="C962">
            <v>53410</v>
          </cell>
          <cell r="O962" t="str">
            <v>E</v>
          </cell>
          <cell r="T962" t="str">
            <v>1-VCE-VMYA-V2004-53410</v>
          </cell>
        </row>
        <row r="963">
          <cell r="C963">
            <v>53410</v>
          </cell>
          <cell r="O963" t="str">
            <v>E</v>
          </cell>
          <cell r="T963" t="str">
            <v>1-VCE-VMYA-V2106-53410</v>
          </cell>
        </row>
        <row r="964">
          <cell r="C964">
            <v>53410</v>
          </cell>
          <cell r="O964" t="str">
            <v>E</v>
          </cell>
          <cell r="T964" t="str">
            <v>1-VCE-VMYA-V3001-53410</v>
          </cell>
        </row>
        <row r="965">
          <cell r="C965">
            <v>53410</v>
          </cell>
          <cell r="O965" t="str">
            <v>E</v>
          </cell>
          <cell r="T965" t="str">
            <v>1-VCE-VMYA-V3003-53410</v>
          </cell>
        </row>
        <row r="966">
          <cell r="C966">
            <v>53410</v>
          </cell>
          <cell r="O966" t="str">
            <v>E</v>
          </cell>
          <cell r="T966" t="str">
            <v>1-VCE-VMYA-V3027-53410</v>
          </cell>
        </row>
        <row r="967">
          <cell r="C967">
            <v>53420</v>
          </cell>
          <cell r="O967" t="str">
            <v>E</v>
          </cell>
          <cell r="T967" t="str">
            <v>1-VCE-VMYA-V2016-53420</v>
          </cell>
        </row>
        <row r="968">
          <cell r="C968">
            <v>53420</v>
          </cell>
          <cell r="O968" t="str">
            <v>E</v>
          </cell>
          <cell r="T968" t="str">
            <v>1-VCE-VMYA-V2009-53420</v>
          </cell>
        </row>
        <row r="969">
          <cell r="C969">
            <v>53420</v>
          </cell>
          <cell r="O969" t="str">
            <v>E</v>
          </cell>
          <cell r="T969" t="str">
            <v>1-VCE-VMYA-V3001-53420</v>
          </cell>
        </row>
        <row r="970">
          <cell r="C970">
            <v>53420</v>
          </cell>
          <cell r="O970" t="str">
            <v>E</v>
          </cell>
          <cell r="T970" t="str">
            <v>1-VCE-VMYA-V3003-53420</v>
          </cell>
        </row>
        <row r="971">
          <cell r="C971">
            <v>53420</v>
          </cell>
          <cell r="O971" t="str">
            <v>E</v>
          </cell>
          <cell r="T971" t="str">
            <v>1-VCE-VMYA-V3011-53420</v>
          </cell>
        </row>
        <row r="972">
          <cell r="C972">
            <v>53420</v>
          </cell>
          <cell r="O972" t="str">
            <v>E</v>
          </cell>
          <cell r="T972" t="str">
            <v>1-VCE-VMYA-V3025-53420</v>
          </cell>
        </row>
        <row r="973">
          <cell r="C973">
            <v>53420</v>
          </cell>
          <cell r="O973" t="str">
            <v>E</v>
          </cell>
          <cell r="T973" t="str">
            <v>1-VCE-VMYA-V3027-53420</v>
          </cell>
        </row>
        <row r="974">
          <cell r="C974">
            <v>53421</v>
          </cell>
          <cell r="O974" t="str">
            <v>S</v>
          </cell>
          <cell r="T974" t="str">
            <v>1-VCS-VMYA-V2016-53421</v>
          </cell>
        </row>
        <row r="975">
          <cell r="C975">
            <v>53421</v>
          </cell>
          <cell r="O975" t="str">
            <v>S</v>
          </cell>
          <cell r="T975" t="str">
            <v>1-VCS-VMYA-V2004-53421</v>
          </cell>
        </row>
        <row r="976">
          <cell r="C976">
            <v>53421</v>
          </cell>
          <cell r="O976" t="str">
            <v>S</v>
          </cell>
          <cell r="T976" t="str">
            <v>1-VCS-VMYA-V2008-53421</v>
          </cell>
        </row>
        <row r="977">
          <cell r="C977">
            <v>53422</v>
          </cell>
          <cell r="O977" t="str">
            <v>S</v>
          </cell>
          <cell r="T977" t="str">
            <v>1-VCS-VMYA-V2016-53422</v>
          </cell>
        </row>
        <row r="978">
          <cell r="C978">
            <v>53422</v>
          </cell>
          <cell r="O978" t="str">
            <v>S</v>
          </cell>
          <cell r="T978" t="str">
            <v>1-VCS-VMYA-V2004-53422</v>
          </cell>
        </row>
        <row r="979">
          <cell r="C979">
            <v>53422</v>
          </cell>
          <cell r="O979" t="str">
            <v>S</v>
          </cell>
          <cell r="T979" t="str">
            <v>1-VCS-VMYA-V2009-53422</v>
          </cell>
        </row>
        <row r="980">
          <cell r="C980">
            <v>53423</v>
          </cell>
          <cell r="O980" t="str">
            <v>S</v>
          </cell>
          <cell r="T980" t="str">
            <v>1-VCS-VMYA-V2001-53423</v>
          </cell>
        </row>
        <row r="981">
          <cell r="C981">
            <v>53423</v>
          </cell>
          <cell r="O981" t="str">
            <v>S</v>
          </cell>
          <cell r="T981" t="str">
            <v>1-VCS-VMYA-V2016-53423</v>
          </cell>
        </row>
        <row r="982">
          <cell r="C982">
            <v>53423</v>
          </cell>
          <cell r="O982" t="str">
            <v>S</v>
          </cell>
          <cell r="T982" t="str">
            <v>1-VCS-VMYA-V2009-53423</v>
          </cell>
        </row>
        <row r="983">
          <cell r="C983">
            <v>53423</v>
          </cell>
          <cell r="O983" t="str">
            <v>S</v>
          </cell>
          <cell r="T983" t="str">
            <v>1-VCS-VMYA-V2018-53423</v>
          </cell>
        </row>
        <row r="984">
          <cell r="C984">
            <v>53423</v>
          </cell>
          <cell r="O984" t="str">
            <v>S</v>
          </cell>
          <cell r="T984" t="str">
            <v>1-VCS-VMYA-V3003-53423</v>
          </cell>
        </row>
        <row r="985">
          <cell r="C985">
            <v>53423</v>
          </cell>
          <cell r="O985" t="str">
            <v>S</v>
          </cell>
          <cell r="T985" t="str">
            <v>1-VCS-VMYA-V3025-53423</v>
          </cell>
        </row>
        <row r="986">
          <cell r="C986">
            <v>53423</v>
          </cell>
          <cell r="O986" t="str">
            <v>S</v>
          </cell>
          <cell r="T986" t="str">
            <v>1-VCS-VMYA-V3027-53423</v>
          </cell>
        </row>
        <row r="987">
          <cell r="C987">
            <v>53424</v>
          </cell>
          <cell r="O987" t="str">
            <v>C</v>
          </cell>
          <cell r="T987" t="str">
            <v>1-VCC-VMYA-V2016-53424</v>
          </cell>
        </row>
        <row r="988">
          <cell r="C988">
            <v>53424</v>
          </cell>
          <cell r="O988" t="str">
            <v>C</v>
          </cell>
          <cell r="T988" t="str">
            <v>1-VCC-VMYA-V2004-53424</v>
          </cell>
        </row>
        <row r="989">
          <cell r="C989">
            <v>53424</v>
          </cell>
          <cell r="O989" t="str">
            <v>C</v>
          </cell>
          <cell r="T989" t="str">
            <v>1-VXX-VMMR-V4003-53424</v>
          </cell>
        </row>
        <row r="990">
          <cell r="C990">
            <v>53426</v>
          </cell>
          <cell r="O990" t="str">
            <v>E</v>
          </cell>
          <cell r="T990" t="str">
            <v>1-VCE-VMYA-V2016-53426</v>
          </cell>
        </row>
        <row r="991">
          <cell r="C991">
            <v>53426</v>
          </cell>
          <cell r="O991" t="str">
            <v>E</v>
          </cell>
          <cell r="T991" t="str">
            <v>1-VCE-VMYA-V2004-53426</v>
          </cell>
        </row>
        <row r="992">
          <cell r="C992">
            <v>53426</v>
          </cell>
          <cell r="O992" t="str">
            <v>E</v>
          </cell>
          <cell r="T992" t="str">
            <v>1-VCE-VMYA-V2018-53426</v>
          </cell>
        </row>
        <row r="993">
          <cell r="C993">
            <v>53427</v>
          </cell>
          <cell r="O993" t="str">
            <v>C</v>
          </cell>
          <cell r="T993" t="str">
            <v>1-VCC-VMYA-V2016-53427</v>
          </cell>
        </row>
        <row r="994">
          <cell r="C994">
            <v>53427</v>
          </cell>
          <cell r="O994" t="str">
            <v>C</v>
          </cell>
          <cell r="T994" t="str">
            <v>1-VCC-VMYA-V2004-53427</v>
          </cell>
        </row>
        <row r="995">
          <cell r="C995">
            <v>53427</v>
          </cell>
          <cell r="O995" t="str">
            <v>C</v>
          </cell>
          <cell r="T995" t="str">
            <v>1-VCC-VMYA-V2009-53427</v>
          </cell>
        </row>
        <row r="996">
          <cell r="C996">
            <v>53427</v>
          </cell>
          <cell r="O996" t="str">
            <v>C</v>
          </cell>
          <cell r="T996" t="str">
            <v>1-VCC-VMYA-V2018-53427</v>
          </cell>
        </row>
        <row r="997">
          <cell r="C997">
            <v>53427</v>
          </cell>
          <cell r="O997" t="str">
            <v>C</v>
          </cell>
          <cell r="T997" t="str">
            <v>1-VCC-VMYA-V3001-53427</v>
          </cell>
        </row>
        <row r="998">
          <cell r="C998">
            <v>53427</v>
          </cell>
          <cell r="O998" t="str">
            <v>C</v>
          </cell>
          <cell r="T998" t="str">
            <v>1-VCC-VMYA-V3003-53427</v>
          </cell>
        </row>
        <row r="999">
          <cell r="C999">
            <v>53427</v>
          </cell>
          <cell r="O999" t="str">
            <v>C</v>
          </cell>
          <cell r="T999" t="str">
            <v>1-VCC-VMYA-V3011-53427</v>
          </cell>
        </row>
        <row r="1000">
          <cell r="C1000">
            <v>53427</v>
          </cell>
          <cell r="O1000" t="str">
            <v>C</v>
          </cell>
          <cell r="T1000" t="str">
            <v>1-VCC-VMYA-V3025-53427</v>
          </cell>
        </row>
        <row r="1001">
          <cell r="C1001">
            <v>53427</v>
          </cell>
          <cell r="O1001" t="str">
            <v>C</v>
          </cell>
          <cell r="T1001" t="str">
            <v>1-VCC-VMYA-V3027-53427</v>
          </cell>
        </row>
        <row r="1002">
          <cell r="C1002">
            <v>53430</v>
          </cell>
          <cell r="O1002" t="str">
            <v>C</v>
          </cell>
          <cell r="T1002" t="str">
            <v>1-VCC-VMYA-V3026-53430</v>
          </cell>
        </row>
        <row r="1003">
          <cell r="C1003">
            <v>53432</v>
          </cell>
          <cell r="O1003" t="str">
            <v>S</v>
          </cell>
          <cell r="T1003" t="str">
            <v>1-VCS-VMYA-V2009-53432</v>
          </cell>
        </row>
        <row r="1004">
          <cell r="C1004">
            <v>53432</v>
          </cell>
          <cell r="O1004" t="str">
            <v>S</v>
          </cell>
          <cell r="T1004" t="str">
            <v>1-VCS-VMYA-V2106-53432</v>
          </cell>
        </row>
        <row r="1005">
          <cell r="C1005">
            <v>53432</v>
          </cell>
          <cell r="O1005" t="str">
            <v>S</v>
          </cell>
          <cell r="T1005" t="str">
            <v>1-VCS-VMYA-V2020-53432</v>
          </cell>
        </row>
        <row r="1006">
          <cell r="C1006">
            <v>53432</v>
          </cell>
          <cell r="O1006" t="str">
            <v>S</v>
          </cell>
          <cell r="T1006" t="str">
            <v>1-VCS-VMYA-V3001-53432</v>
          </cell>
        </row>
        <row r="1007">
          <cell r="C1007">
            <v>53432</v>
          </cell>
          <cell r="O1007" t="str">
            <v>S</v>
          </cell>
          <cell r="T1007" t="str">
            <v>1-VCS-VMYA-V3003-53432</v>
          </cell>
        </row>
        <row r="1008">
          <cell r="C1008">
            <v>53432</v>
          </cell>
          <cell r="O1008" t="str">
            <v>S</v>
          </cell>
          <cell r="T1008" t="str">
            <v>1-VCS-VMYA-V3012-53432</v>
          </cell>
        </row>
        <row r="1009">
          <cell r="C1009">
            <v>53432</v>
          </cell>
          <cell r="O1009" t="str">
            <v>S</v>
          </cell>
          <cell r="T1009" t="str">
            <v>1-VCS-VMYA-V3027-53432</v>
          </cell>
        </row>
        <row r="1010">
          <cell r="C1010">
            <v>53432</v>
          </cell>
          <cell r="O1010" t="str">
            <v>S</v>
          </cell>
          <cell r="T1010" t="str">
            <v>1-VCS-VMYA-V3040-53432</v>
          </cell>
        </row>
        <row r="1011">
          <cell r="C1011">
            <v>53432</v>
          </cell>
          <cell r="O1011" t="str">
            <v>S</v>
          </cell>
          <cell r="T1011" t="str">
            <v>1-VCS-VMYA-V3041-53432</v>
          </cell>
        </row>
        <row r="1012">
          <cell r="C1012">
            <v>53433</v>
          </cell>
          <cell r="O1012" t="str">
            <v>S</v>
          </cell>
          <cell r="T1012" t="str">
            <v>1-VCS-VMYA-V2016-53433</v>
          </cell>
        </row>
        <row r="1013">
          <cell r="C1013">
            <v>53433</v>
          </cell>
          <cell r="O1013" t="str">
            <v>S</v>
          </cell>
          <cell r="T1013" t="str">
            <v>1-VCS-VMYA-V2004-53433</v>
          </cell>
        </row>
        <row r="1014">
          <cell r="C1014">
            <v>53433</v>
          </cell>
          <cell r="O1014" t="str">
            <v>S</v>
          </cell>
          <cell r="T1014" t="str">
            <v>1-VCS-VMYA-V2009-53433</v>
          </cell>
        </row>
        <row r="1015">
          <cell r="C1015">
            <v>53433</v>
          </cell>
          <cell r="O1015" t="str">
            <v>S</v>
          </cell>
          <cell r="T1015" t="str">
            <v>1-VCS-VMYA-V2018-53433</v>
          </cell>
        </row>
        <row r="1016">
          <cell r="C1016">
            <v>53433</v>
          </cell>
          <cell r="O1016" t="str">
            <v>S</v>
          </cell>
          <cell r="T1016" t="str">
            <v>1-VCS-VMYA-V2106-53433</v>
          </cell>
        </row>
        <row r="1017">
          <cell r="C1017">
            <v>53434</v>
          </cell>
          <cell r="O1017" t="str">
            <v>U</v>
          </cell>
          <cell r="T1017" t="str">
            <v>1-VCU-VMYA-V2001-53434</v>
          </cell>
        </row>
        <row r="1018">
          <cell r="C1018">
            <v>53434</v>
          </cell>
          <cell r="O1018" t="str">
            <v>U</v>
          </cell>
          <cell r="T1018" t="str">
            <v>1-VCU-VMYA-V2016-53434</v>
          </cell>
        </row>
        <row r="1019">
          <cell r="C1019">
            <v>53434</v>
          </cell>
          <cell r="O1019" t="str">
            <v>U</v>
          </cell>
          <cell r="T1019" t="str">
            <v>1-VCU-VMYA-V2004-53434</v>
          </cell>
        </row>
        <row r="1020">
          <cell r="C1020">
            <v>53434</v>
          </cell>
          <cell r="O1020" t="str">
            <v>U</v>
          </cell>
          <cell r="T1020" t="str">
            <v>1-VCU-VMYA-V2009-53434</v>
          </cell>
        </row>
        <row r="1021">
          <cell r="C1021">
            <v>53434</v>
          </cell>
          <cell r="O1021" t="str">
            <v>U</v>
          </cell>
          <cell r="T1021" t="str">
            <v>1-VCU-VMYA-V2018-53434</v>
          </cell>
        </row>
        <row r="1022">
          <cell r="C1022">
            <v>53434</v>
          </cell>
          <cell r="O1022" t="str">
            <v>U</v>
          </cell>
          <cell r="T1022" t="str">
            <v>1-VCU-VMYA-V2106-53434</v>
          </cell>
        </row>
        <row r="1023">
          <cell r="C1023">
            <v>53435</v>
          </cell>
          <cell r="O1023" t="str">
            <v>C</v>
          </cell>
          <cell r="T1023" t="str">
            <v>1-VXX-VMMR-V2106-53435</v>
          </cell>
        </row>
        <row r="1024">
          <cell r="C1024">
            <v>53435</v>
          </cell>
          <cell r="O1024" t="str">
            <v>C</v>
          </cell>
          <cell r="T1024" t="str">
            <v>1-VCC-VMYA-V3001-53435</v>
          </cell>
        </row>
        <row r="1025">
          <cell r="C1025">
            <v>53435</v>
          </cell>
          <cell r="O1025" t="str">
            <v>C</v>
          </cell>
          <cell r="T1025" t="str">
            <v>1-VCC-VMYA-V3003-53435</v>
          </cell>
        </row>
        <row r="1026">
          <cell r="C1026">
            <v>53435</v>
          </cell>
          <cell r="O1026" t="str">
            <v>C</v>
          </cell>
          <cell r="T1026" t="str">
            <v>1-VCC-VMYA-V3025-53435</v>
          </cell>
        </row>
        <row r="1027">
          <cell r="C1027">
            <v>53435</v>
          </cell>
          <cell r="O1027" t="str">
            <v>C</v>
          </cell>
          <cell r="T1027" t="str">
            <v>1-VCC-VMYA-V3027-53435</v>
          </cell>
        </row>
        <row r="1028">
          <cell r="C1028">
            <v>53436</v>
          </cell>
          <cell r="O1028" t="str">
            <v>S</v>
          </cell>
          <cell r="T1028" t="str">
            <v>1-VCS-VMYA-V2009-53436</v>
          </cell>
        </row>
        <row r="1029">
          <cell r="C1029">
            <v>53436</v>
          </cell>
          <cell r="O1029" t="str">
            <v>S</v>
          </cell>
          <cell r="T1029" t="str">
            <v>1-VCS-VMYA-V2018-53436</v>
          </cell>
        </row>
        <row r="1030">
          <cell r="C1030">
            <v>53436</v>
          </cell>
          <cell r="O1030" t="str">
            <v>S</v>
          </cell>
          <cell r="T1030" t="str">
            <v>1-VCS-VMYA-V3001-53436</v>
          </cell>
        </row>
        <row r="1031">
          <cell r="C1031">
            <v>53436</v>
          </cell>
          <cell r="O1031" t="str">
            <v>S</v>
          </cell>
          <cell r="T1031" t="str">
            <v>1-VCS-VMYA-V3003-53436</v>
          </cell>
        </row>
        <row r="1032">
          <cell r="C1032">
            <v>53436</v>
          </cell>
          <cell r="O1032" t="str">
            <v>S</v>
          </cell>
          <cell r="T1032" t="str">
            <v>1-VCS-VMYA-V3024-53436</v>
          </cell>
        </row>
        <row r="1033">
          <cell r="C1033">
            <v>53436</v>
          </cell>
          <cell r="O1033" t="str">
            <v>S</v>
          </cell>
          <cell r="T1033" t="str">
            <v>1-VCS-VMYA-V3027-53436</v>
          </cell>
        </row>
        <row r="1034">
          <cell r="C1034">
            <v>53436</v>
          </cell>
          <cell r="O1034" t="str">
            <v>S</v>
          </cell>
          <cell r="T1034" t="str">
            <v>1-VCS-VMYA-V3040-53436</v>
          </cell>
        </row>
        <row r="1035">
          <cell r="C1035">
            <v>53437</v>
          </cell>
          <cell r="O1035" t="str">
            <v>S</v>
          </cell>
          <cell r="T1035" t="str">
            <v>1-VCS-VMYA-V2016-53437</v>
          </cell>
        </row>
        <row r="1036">
          <cell r="C1036">
            <v>53437</v>
          </cell>
          <cell r="O1036" t="str">
            <v>S</v>
          </cell>
          <cell r="T1036" t="str">
            <v>1-VCS-VMYA-V2004-53437</v>
          </cell>
        </row>
        <row r="1037">
          <cell r="C1037">
            <v>53437</v>
          </cell>
          <cell r="O1037" t="str">
            <v>S</v>
          </cell>
          <cell r="T1037" t="str">
            <v>1-VCS-VMYA-V2018-53437</v>
          </cell>
        </row>
        <row r="1038">
          <cell r="C1038">
            <v>53438</v>
          </cell>
          <cell r="O1038" t="str">
            <v>S</v>
          </cell>
          <cell r="T1038" t="str">
            <v>1-VCS-VMYA-V2016-53438</v>
          </cell>
        </row>
        <row r="1039">
          <cell r="C1039">
            <v>53438</v>
          </cell>
          <cell r="O1039" t="str">
            <v>S</v>
          </cell>
          <cell r="T1039" t="str">
            <v>1-VXX-VMMR-V4003-53438</v>
          </cell>
        </row>
        <row r="1040">
          <cell r="C1040">
            <v>53438</v>
          </cell>
          <cell r="O1040" t="str">
            <v>S</v>
          </cell>
          <cell r="T1040" t="str">
            <v>1-VXX-VMMR-V4002-53438</v>
          </cell>
        </row>
        <row r="1041">
          <cell r="C1041">
            <v>53438</v>
          </cell>
          <cell r="O1041" t="str">
            <v>S</v>
          </cell>
          <cell r="T1041" t="str">
            <v>1-VCS-VMYA-V2106-53438</v>
          </cell>
        </row>
        <row r="1042">
          <cell r="C1042">
            <v>53438</v>
          </cell>
          <cell r="O1042" t="str">
            <v>S</v>
          </cell>
          <cell r="T1042" t="str">
            <v>1-VCS-VMYA-V3001-53438</v>
          </cell>
        </row>
        <row r="1043">
          <cell r="C1043">
            <v>53438</v>
          </cell>
          <cell r="O1043" t="str">
            <v>S</v>
          </cell>
          <cell r="T1043" t="str">
            <v>1-VCS-VMYA-V3003-53438</v>
          </cell>
        </row>
        <row r="1044">
          <cell r="C1044">
            <v>53438</v>
          </cell>
          <cell r="O1044" t="str">
            <v>S</v>
          </cell>
          <cell r="T1044" t="str">
            <v>1-VCS-VMYA-V3011-53438</v>
          </cell>
        </row>
        <row r="1045">
          <cell r="C1045">
            <v>53438</v>
          </cell>
          <cell r="O1045" t="str">
            <v>S</v>
          </cell>
          <cell r="T1045" t="str">
            <v>1-VXX-VMMR-V3024-53438</v>
          </cell>
        </row>
        <row r="1046">
          <cell r="C1046">
            <v>53438</v>
          </cell>
          <cell r="O1046" t="str">
            <v>S</v>
          </cell>
          <cell r="T1046" t="str">
            <v>1-VCS-VMYA-V3027-53438</v>
          </cell>
        </row>
        <row r="1047">
          <cell r="C1047">
            <v>53439</v>
          </cell>
          <cell r="O1047" t="str">
            <v>C</v>
          </cell>
          <cell r="T1047" t="str">
            <v>1-VCC-VMYA-V2009-53439</v>
          </cell>
        </row>
        <row r="1048">
          <cell r="C1048">
            <v>53439</v>
          </cell>
          <cell r="O1048" t="str">
            <v>C</v>
          </cell>
          <cell r="T1048" t="str">
            <v>1-VCC-VMYA-V3001-53439</v>
          </cell>
        </row>
        <row r="1049">
          <cell r="C1049">
            <v>53439</v>
          </cell>
          <cell r="O1049" t="str">
            <v>C</v>
          </cell>
          <cell r="T1049" t="str">
            <v>1-VCC-VMYA-V3003-53439</v>
          </cell>
        </row>
        <row r="1050">
          <cell r="C1050">
            <v>53439</v>
          </cell>
          <cell r="O1050" t="str">
            <v>C</v>
          </cell>
          <cell r="T1050" t="str">
            <v>1-VCC-VMYA-V3011-53439</v>
          </cell>
        </row>
        <row r="1051">
          <cell r="C1051">
            <v>53439</v>
          </cell>
          <cell r="O1051" t="str">
            <v>C</v>
          </cell>
          <cell r="T1051" t="str">
            <v>1-VCC-VMYA-V3027-53439</v>
          </cell>
        </row>
        <row r="1052">
          <cell r="C1052">
            <v>53440</v>
          </cell>
          <cell r="O1052" t="str">
            <v>E</v>
          </cell>
          <cell r="T1052" t="str">
            <v>1-VCE-VMYA-V2016-53440</v>
          </cell>
        </row>
        <row r="1053">
          <cell r="C1053">
            <v>53440</v>
          </cell>
          <cell r="O1053" t="str">
            <v>E</v>
          </cell>
          <cell r="T1053" t="str">
            <v>1-VCE-VMYA-V2004-53440</v>
          </cell>
        </row>
        <row r="1054">
          <cell r="C1054">
            <v>53440</v>
          </cell>
          <cell r="O1054" t="str">
            <v>E</v>
          </cell>
          <cell r="T1054" t="str">
            <v>1-VCE-VMYA-V2018-53440</v>
          </cell>
        </row>
        <row r="1055">
          <cell r="C1055">
            <v>53441</v>
          </cell>
          <cell r="O1055" t="str">
            <v>S</v>
          </cell>
          <cell r="T1055" t="str">
            <v>1-VCS-VMYA-V2106-53441</v>
          </cell>
        </row>
        <row r="1056">
          <cell r="C1056">
            <v>53441</v>
          </cell>
          <cell r="O1056" t="str">
            <v>S</v>
          </cell>
          <cell r="T1056" t="str">
            <v>1-VCS-VMYA-V3001-53441</v>
          </cell>
        </row>
        <row r="1057">
          <cell r="C1057">
            <v>53441</v>
          </cell>
          <cell r="O1057" t="str">
            <v>S</v>
          </cell>
          <cell r="T1057" t="str">
            <v>1-VCS-VMYA-V3026-53441</v>
          </cell>
        </row>
        <row r="1058">
          <cell r="C1058">
            <v>53442</v>
          </cell>
          <cell r="O1058" t="str">
            <v>S</v>
          </cell>
          <cell r="T1058" t="str">
            <v>1-VCS-VMYA-V2009-53442</v>
          </cell>
        </row>
        <row r="1059">
          <cell r="C1059">
            <v>53442</v>
          </cell>
          <cell r="O1059" t="str">
            <v>S</v>
          </cell>
          <cell r="T1059" t="str">
            <v>1-VCS-VMYA-V2018-53442</v>
          </cell>
        </row>
        <row r="1060">
          <cell r="C1060">
            <v>53442</v>
          </cell>
          <cell r="O1060" t="str">
            <v>S</v>
          </cell>
          <cell r="T1060" t="str">
            <v>1-VCS-VMYA-V3003-53442</v>
          </cell>
        </row>
        <row r="1061">
          <cell r="C1061">
            <v>53442</v>
          </cell>
          <cell r="O1061" t="str">
            <v>S</v>
          </cell>
          <cell r="T1061" t="str">
            <v>1-VCS-VMYA-V3012-53442</v>
          </cell>
        </row>
        <row r="1062">
          <cell r="C1062">
            <v>53442</v>
          </cell>
          <cell r="O1062" t="str">
            <v>S</v>
          </cell>
          <cell r="T1062" t="str">
            <v>1-VCS-VMYA-V3027-53442</v>
          </cell>
        </row>
        <row r="1063">
          <cell r="C1063">
            <v>53443</v>
          </cell>
          <cell r="O1063" t="str">
            <v>S</v>
          </cell>
          <cell r="T1063" t="str">
            <v>1-VCS-VMYA-V2020-53443</v>
          </cell>
        </row>
        <row r="1064">
          <cell r="C1064">
            <v>53443</v>
          </cell>
          <cell r="O1064" t="str">
            <v>S</v>
          </cell>
          <cell r="T1064" t="str">
            <v>1-VCS-VMYA-V3001-53443</v>
          </cell>
        </row>
        <row r="1065">
          <cell r="C1065">
            <v>53443</v>
          </cell>
          <cell r="O1065" t="str">
            <v>S</v>
          </cell>
          <cell r="T1065" t="str">
            <v>1-VCS-VMYA-V3003-53443</v>
          </cell>
        </row>
        <row r="1066">
          <cell r="C1066">
            <v>53443</v>
          </cell>
          <cell r="O1066" t="str">
            <v>S</v>
          </cell>
          <cell r="T1066" t="str">
            <v>1-VCS-VMYA-V3012-53443</v>
          </cell>
        </row>
        <row r="1067">
          <cell r="C1067">
            <v>53443</v>
          </cell>
          <cell r="O1067" t="str">
            <v>S</v>
          </cell>
          <cell r="T1067" t="str">
            <v>1-VCS-VMYA-V3024-53443</v>
          </cell>
        </row>
        <row r="1068">
          <cell r="C1068">
            <v>53443</v>
          </cell>
          <cell r="O1068" t="str">
            <v>S</v>
          </cell>
          <cell r="T1068" t="str">
            <v>1-VCS-VMYA-V3027-53443</v>
          </cell>
        </row>
        <row r="1069">
          <cell r="C1069">
            <v>53443</v>
          </cell>
          <cell r="O1069" t="str">
            <v>S</v>
          </cell>
          <cell r="T1069" t="str">
            <v>1-VCS-VMYA-V3040-53443</v>
          </cell>
        </row>
        <row r="1070">
          <cell r="C1070">
            <v>53443</v>
          </cell>
          <cell r="O1070" t="str">
            <v>S</v>
          </cell>
          <cell r="T1070" t="str">
            <v>1-VCS-VMYA-V3041-53443</v>
          </cell>
        </row>
        <row r="1071">
          <cell r="C1071">
            <v>53443</v>
          </cell>
          <cell r="O1071" t="str">
            <v>S</v>
          </cell>
          <cell r="T1071" t="str">
            <v>1-VCS-VMYA-V3042-53443</v>
          </cell>
        </row>
        <row r="1072">
          <cell r="C1072">
            <v>53444</v>
          </cell>
          <cell r="O1072" t="str">
            <v>S</v>
          </cell>
          <cell r="T1072" t="str">
            <v>1-VCS-VMYA-V2016-53444</v>
          </cell>
        </row>
        <row r="1073">
          <cell r="C1073">
            <v>53444</v>
          </cell>
          <cell r="O1073" t="str">
            <v>S</v>
          </cell>
          <cell r="T1073" t="str">
            <v>1-VCS-VMYA-V2018-53444</v>
          </cell>
        </row>
        <row r="1074">
          <cell r="C1074">
            <v>53444</v>
          </cell>
          <cell r="O1074" t="str">
            <v>S</v>
          </cell>
          <cell r="T1074" t="str">
            <v>1-VXX-VMMR-V3001-53444</v>
          </cell>
        </row>
        <row r="1075">
          <cell r="C1075">
            <v>53444</v>
          </cell>
          <cell r="O1075" t="str">
            <v>S</v>
          </cell>
          <cell r="T1075" t="str">
            <v>1-VXX-VMMR-V3027-53444</v>
          </cell>
        </row>
        <row r="1076">
          <cell r="C1076">
            <v>53445</v>
          </cell>
          <cell r="O1076" t="str">
            <v>S</v>
          </cell>
          <cell r="T1076" t="str">
            <v>1-VXX-VMMR-V4001-53445</v>
          </cell>
        </row>
        <row r="1077">
          <cell r="C1077">
            <v>53445</v>
          </cell>
          <cell r="O1077" t="str">
            <v>S</v>
          </cell>
          <cell r="T1077" t="str">
            <v>1-VXX-VMMR-V4002-53445</v>
          </cell>
        </row>
        <row r="1078">
          <cell r="C1078">
            <v>53445</v>
          </cell>
          <cell r="O1078" t="str">
            <v>S</v>
          </cell>
          <cell r="T1078" t="str">
            <v>1-VXX-VMMR-V4003-53445</v>
          </cell>
        </row>
        <row r="1079">
          <cell r="C1079">
            <v>53446</v>
          </cell>
          <cell r="O1079" t="str">
            <v>S</v>
          </cell>
          <cell r="T1079" t="str">
            <v>1-VXX-VMMR-V4001-53446</v>
          </cell>
        </row>
        <row r="1080">
          <cell r="C1080">
            <v>53446</v>
          </cell>
          <cell r="O1080" t="str">
            <v>S</v>
          </cell>
          <cell r="T1080" t="str">
            <v>1-VXX-VMMR-V4002-53446</v>
          </cell>
        </row>
        <row r="1081">
          <cell r="C1081">
            <v>53446</v>
          </cell>
          <cell r="O1081" t="str">
            <v>S</v>
          </cell>
          <cell r="T1081" t="str">
            <v>1-VXX-VMMR-V2106-53446</v>
          </cell>
        </row>
        <row r="1082">
          <cell r="C1082">
            <v>53446</v>
          </cell>
          <cell r="O1082" t="str">
            <v>S</v>
          </cell>
          <cell r="T1082" t="str">
            <v>1-VCS-VMYA-V3001-53446</v>
          </cell>
        </row>
        <row r="1083">
          <cell r="C1083">
            <v>53446</v>
          </cell>
          <cell r="O1083" t="str">
            <v>S</v>
          </cell>
          <cell r="T1083" t="str">
            <v>1-VXX-VMMR-V3003-53446</v>
          </cell>
        </row>
        <row r="1084">
          <cell r="C1084">
            <v>53446</v>
          </cell>
          <cell r="O1084" t="str">
            <v>S</v>
          </cell>
          <cell r="T1084" t="str">
            <v>1-VXX-VMMR-V3027-53446</v>
          </cell>
        </row>
        <row r="1085">
          <cell r="C1085">
            <v>53447</v>
          </cell>
          <cell r="O1085" t="str">
            <v>S</v>
          </cell>
          <cell r="T1085" t="str">
            <v>1-VXX-VMMR-V4001-53447</v>
          </cell>
        </row>
        <row r="1086">
          <cell r="C1086">
            <v>53447</v>
          </cell>
          <cell r="O1086" t="str">
            <v>S</v>
          </cell>
          <cell r="T1086" t="str">
            <v>1-VXX-VMMR-V4002-53447</v>
          </cell>
        </row>
        <row r="1087">
          <cell r="C1087">
            <v>53447</v>
          </cell>
          <cell r="O1087" t="str">
            <v>S</v>
          </cell>
          <cell r="T1087" t="str">
            <v>1-VXX-VMMR-V4003-53447</v>
          </cell>
        </row>
        <row r="1088">
          <cell r="C1088">
            <v>53447</v>
          </cell>
          <cell r="O1088" t="str">
            <v>S</v>
          </cell>
          <cell r="T1088" t="str">
            <v>1-VCS-VMYA-V2106-53447</v>
          </cell>
        </row>
        <row r="1089">
          <cell r="C1089">
            <v>53447</v>
          </cell>
          <cell r="O1089" t="str">
            <v>S</v>
          </cell>
          <cell r="T1089" t="str">
            <v>1-VXX-VMMR-V3001-53447</v>
          </cell>
        </row>
        <row r="1090">
          <cell r="C1090">
            <v>53447</v>
          </cell>
          <cell r="O1090" t="str">
            <v>S</v>
          </cell>
          <cell r="T1090" t="str">
            <v>1-VXX-VMMR-V3003-53447</v>
          </cell>
        </row>
        <row r="1091">
          <cell r="C1091">
            <v>53447</v>
          </cell>
          <cell r="O1091" t="str">
            <v>S</v>
          </cell>
          <cell r="T1091" t="str">
            <v>1-VXX-VMMR-V3027-53447</v>
          </cell>
        </row>
        <row r="1092">
          <cell r="C1092">
            <v>53448</v>
          </cell>
          <cell r="O1092" t="str">
            <v>U</v>
          </cell>
          <cell r="T1092" t="str">
            <v>1-VXX-VMMR-V4001-53448</v>
          </cell>
        </row>
        <row r="1093">
          <cell r="C1093">
            <v>53448</v>
          </cell>
          <cell r="O1093" t="str">
            <v>U</v>
          </cell>
          <cell r="T1093" t="str">
            <v>1-VXX-VMMR-V4002-53448</v>
          </cell>
        </row>
        <row r="1094">
          <cell r="C1094">
            <v>53448</v>
          </cell>
          <cell r="O1094" t="str">
            <v>U</v>
          </cell>
          <cell r="T1094" t="str">
            <v>1-VXX-VMMR-V4003-53448</v>
          </cell>
        </row>
        <row r="1095">
          <cell r="C1095">
            <v>53449</v>
          </cell>
          <cell r="O1095" t="str">
            <v>C</v>
          </cell>
          <cell r="T1095" t="str">
            <v>1-VXX-VMMR-V4001-53449</v>
          </cell>
        </row>
        <row r="1096">
          <cell r="C1096">
            <v>53449</v>
          </cell>
          <cell r="O1096" t="str">
            <v>C</v>
          </cell>
          <cell r="T1096" t="str">
            <v>1-VXX-VMMR-V4002-53449</v>
          </cell>
        </row>
        <row r="1097">
          <cell r="C1097">
            <v>53449</v>
          </cell>
          <cell r="O1097" t="str">
            <v>C</v>
          </cell>
          <cell r="T1097" t="str">
            <v>1-VXX-VMMR-V4003-53449</v>
          </cell>
        </row>
        <row r="1098">
          <cell r="C1098">
            <v>53450</v>
          </cell>
          <cell r="O1098" t="str">
            <v>S</v>
          </cell>
          <cell r="T1098" t="str">
            <v>1-VXX-VMMR-V4001-53450</v>
          </cell>
        </row>
        <row r="1099">
          <cell r="C1099">
            <v>53450</v>
          </cell>
          <cell r="O1099" t="str">
            <v>S</v>
          </cell>
          <cell r="T1099" t="str">
            <v>1-VXX-VMMR-V4002-53450</v>
          </cell>
        </row>
        <row r="1100">
          <cell r="C1100">
            <v>53450</v>
          </cell>
          <cell r="O1100" t="str">
            <v>S</v>
          </cell>
          <cell r="T1100" t="str">
            <v>1-VXX-VMMR-V4003-53450</v>
          </cell>
        </row>
        <row r="1101">
          <cell r="C1101">
            <v>53451</v>
          </cell>
          <cell r="O1101" t="str">
            <v>C</v>
          </cell>
          <cell r="T1101" t="str">
            <v>1-VCC-VMYA-V2106-53451</v>
          </cell>
        </row>
        <row r="1102">
          <cell r="C1102">
            <v>53451</v>
          </cell>
          <cell r="O1102" t="str">
            <v>C</v>
          </cell>
          <cell r="T1102" t="str">
            <v>1-VCC-VMYA-V2020-53451</v>
          </cell>
        </row>
        <row r="1103">
          <cell r="C1103">
            <v>53451</v>
          </cell>
          <cell r="O1103" t="str">
            <v>C</v>
          </cell>
          <cell r="T1103" t="str">
            <v>1-VCC-VMYA-V3003-53451</v>
          </cell>
        </row>
        <row r="1104">
          <cell r="C1104">
            <v>53451</v>
          </cell>
          <cell r="O1104" t="str">
            <v>C</v>
          </cell>
          <cell r="T1104" t="str">
            <v>1-VCC-VMYA-V3011-53451</v>
          </cell>
        </row>
        <row r="1105">
          <cell r="C1105">
            <v>53451</v>
          </cell>
          <cell r="O1105" t="str">
            <v>C</v>
          </cell>
          <cell r="T1105" t="str">
            <v>1-VCC-VMYA-V3012-53451</v>
          </cell>
        </row>
        <row r="1106">
          <cell r="C1106">
            <v>53451</v>
          </cell>
          <cell r="O1106" t="str">
            <v>C</v>
          </cell>
          <cell r="T1106" t="str">
            <v>1-VCC-VMYA-V3024-53451</v>
          </cell>
        </row>
        <row r="1107">
          <cell r="C1107">
            <v>53451</v>
          </cell>
          <cell r="O1107" t="str">
            <v>C</v>
          </cell>
          <cell r="T1107" t="str">
            <v>1-VCC-VMYA-V3040-53451</v>
          </cell>
        </row>
        <row r="1108">
          <cell r="C1108">
            <v>53451</v>
          </cell>
          <cell r="O1108" t="str">
            <v>C</v>
          </cell>
          <cell r="T1108" t="str">
            <v>1-VCC-VMYA-V3041-53451</v>
          </cell>
        </row>
        <row r="1109">
          <cell r="C1109">
            <v>53452</v>
          </cell>
          <cell r="O1109" t="str">
            <v>C</v>
          </cell>
          <cell r="T1109" t="str">
            <v>1-VCC-VMYA-V2106-53452</v>
          </cell>
        </row>
        <row r="1110">
          <cell r="C1110">
            <v>53452</v>
          </cell>
          <cell r="O1110" t="str">
            <v>C</v>
          </cell>
          <cell r="T1110" t="str">
            <v>1-VCC-VMYA-V2020-53452</v>
          </cell>
        </row>
        <row r="1111">
          <cell r="C1111">
            <v>53452</v>
          </cell>
          <cell r="O1111" t="str">
            <v>C</v>
          </cell>
          <cell r="T1111" t="str">
            <v>1-VCC-VMYA-V3003-53452</v>
          </cell>
        </row>
        <row r="1112">
          <cell r="C1112">
            <v>53452</v>
          </cell>
          <cell r="O1112" t="str">
            <v>C</v>
          </cell>
          <cell r="T1112" t="str">
            <v>1-VCC-VMYA-V3011-53452</v>
          </cell>
        </row>
        <row r="1113">
          <cell r="C1113">
            <v>53452</v>
          </cell>
          <cell r="O1113" t="str">
            <v>C</v>
          </cell>
          <cell r="T1113" t="str">
            <v>1-VCC-VMYA-V3012-53452</v>
          </cell>
        </row>
        <row r="1114">
          <cell r="C1114">
            <v>53452</v>
          </cell>
          <cell r="O1114" t="str">
            <v>C</v>
          </cell>
          <cell r="T1114" t="str">
            <v>1-VCC-VMYA-V3024-53452</v>
          </cell>
        </row>
        <row r="1115">
          <cell r="C1115">
            <v>53452</v>
          </cell>
          <cell r="O1115" t="str">
            <v>C</v>
          </cell>
          <cell r="T1115" t="str">
            <v>1-VCC-VMYA-V3040-53452</v>
          </cell>
        </row>
        <row r="1116">
          <cell r="C1116">
            <v>53452</v>
          </cell>
          <cell r="O1116" t="str">
            <v>C</v>
          </cell>
          <cell r="T1116" t="str">
            <v>1-VCC-VMYA-V3041-53452</v>
          </cell>
        </row>
        <row r="1117">
          <cell r="C1117" t="str">
            <v>MMR-19006</v>
          </cell>
          <cell r="O1117" t="str">
            <v>-</v>
          </cell>
          <cell r="T1117" t="str">
            <v>1-VXX-VMMR-V2106-19006</v>
          </cell>
        </row>
        <row r="1118">
          <cell r="C1118" t="str">
            <v>MMR-19006</v>
          </cell>
          <cell r="O1118" t="str">
            <v>-</v>
          </cell>
          <cell r="T1118" t="str">
            <v>1-VXX-VMMR-V3001-19006</v>
          </cell>
        </row>
        <row r="1119">
          <cell r="C1119" t="str">
            <v>MMR-19006</v>
          </cell>
          <cell r="O1119" t="str">
            <v>-</v>
          </cell>
          <cell r="T1119" t="str">
            <v>1-VXX-VMMR-V3003-19006</v>
          </cell>
        </row>
        <row r="1120">
          <cell r="C1120" t="str">
            <v>MMR-19006</v>
          </cell>
          <cell r="O1120" t="str">
            <v>-</v>
          </cell>
          <cell r="T1120" t="str">
            <v>1-VXX-VMMR-V3025-19006</v>
          </cell>
        </row>
        <row r="1121">
          <cell r="C1121" t="str">
            <v>MMR-19006</v>
          </cell>
          <cell r="O1121" t="str">
            <v>-</v>
          </cell>
          <cell r="T1121" t="str">
            <v>1-VXX-VMMR-V3027-19006</v>
          </cell>
        </row>
        <row r="1122">
          <cell r="C1122" t="str">
            <v>MMR-19006</v>
          </cell>
          <cell r="O1122" t="str">
            <v>-</v>
          </cell>
          <cell r="T1122" t="str">
            <v>1-VXX-VMMR-V4001-19006</v>
          </cell>
        </row>
        <row r="1123">
          <cell r="C1123" t="str">
            <v>MMR-19006</v>
          </cell>
          <cell r="O1123" t="str">
            <v>-</v>
          </cell>
          <cell r="T1123" t="str">
            <v>1-VXX-VMMR-V4002-19006</v>
          </cell>
        </row>
        <row r="1124">
          <cell r="C1124" t="str">
            <v>MMR-19006</v>
          </cell>
          <cell r="O1124" t="str">
            <v>-</v>
          </cell>
          <cell r="T1124" t="str">
            <v>1-VXX-VMMR-V4003-19006</v>
          </cell>
        </row>
        <row r="1125">
          <cell r="C1125" t="str">
            <v>MMR-19008</v>
          </cell>
          <cell r="O1125" t="str">
            <v>E</v>
          </cell>
          <cell r="T1125" t="str">
            <v>1-VXX-VMMR-V4001-19008</v>
          </cell>
        </row>
        <row r="1126">
          <cell r="C1126" t="str">
            <v>MMR-19008</v>
          </cell>
          <cell r="O1126" t="str">
            <v>E</v>
          </cell>
          <cell r="T1126" t="str">
            <v>1-VXX-VMMR-V4002-19008</v>
          </cell>
        </row>
        <row r="1127">
          <cell r="C1127" t="str">
            <v>MMR-19008</v>
          </cell>
          <cell r="O1127" t="str">
            <v>E</v>
          </cell>
          <cell r="T1127" t="str">
            <v>1-VXX-VMMR-V4003-19008</v>
          </cell>
        </row>
        <row r="1128">
          <cell r="C1128" t="str">
            <v>MMR-19020</v>
          </cell>
          <cell r="O1128" t="str">
            <v>-</v>
          </cell>
          <cell r="T1128" t="str">
            <v>1-VXX-VMMR-V2106-19020</v>
          </cell>
        </row>
        <row r="1129">
          <cell r="C1129" t="str">
            <v>MMR-19020</v>
          </cell>
          <cell r="O1129" t="str">
            <v>-</v>
          </cell>
          <cell r="T1129" t="str">
            <v>1-VXX-VMMR-V3001-19020</v>
          </cell>
        </row>
        <row r="1130">
          <cell r="C1130" t="str">
            <v>MMR-19020</v>
          </cell>
          <cell r="O1130" t="str">
            <v>-</v>
          </cell>
          <cell r="T1130" t="str">
            <v>1-VXX-VMMR-V3003-19020</v>
          </cell>
        </row>
        <row r="1131">
          <cell r="C1131" t="str">
            <v>MMR-19020</v>
          </cell>
          <cell r="O1131" t="str">
            <v>-</v>
          </cell>
          <cell r="T1131" t="str">
            <v>1-VXX-VMMR-V3024-19020</v>
          </cell>
        </row>
        <row r="1132">
          <cell r="C1132" t="str">
            <v>MMR-19020</v>
          </cell>
          <cell r="O1132" t="str">
            <v>-</v>
          </cell>
          <cell r="T1132" t="str">
            <v>1-VXX-VMMR-V3027-19020</v>
          </cell>
        </row>
        <row r="1133">
          <cell r="C1133" t="str">
            <v>MMR-19023</v>
          </cell>
          <cell r="O1133" t="str">
            <v>-</v>
          </cell>
          <cell r="T1133" t="str">
            <v>1-VXX-VMMR-V4001-19023</v>
          </cell>
        </row>
        <row r="1134">
          <cell r="C1134" t="str">
            <v>MMR-19023</v>
          </cell>
          <cell r="O1134" t="str">
            <v>-</v>
          </cell>
          <cell r="T1134" t="str">
            <v>1-VXX-VMMR-V4002-19023</v>
          </cell>
        </row>
        <row r="1135">
          <cell r="C1135" t="str">
            <v>MMR-19023</v>
          </cell>
          <cell r="O1135" t="str">
            <v>-</v>
          </cell>
          <cell r="T1135" t="str">
            <v>1-VXX-VMMR-V4003-19023</v>
          </cell>
        </row>
        <row r="1136">
          <cell r="C1136" t="str">
            <v>MMR-19025</v>
          </cell>
          <cell r="O1136" t="str">
            <v>-</v>
          </cell>
          <cell r="T1136" t="str">
            <v>1-VXX-VMMR-V3001-19025</v>
          </cell>
        </row>
        <row r="1137">
          <cell r="C1137" t="str">
            <v>MMR-19025</v>
          </cell>
          <cell r="O1137" t="str">
            <v>-</v>
          </cell>
          <cell r="T1137" t="str">
            <v>1-VXX-VMMR-V3003-19025</v>
          </cell>
        </row>
        <row r="1138">
          <cell r="C1138" t="str">
            <v>MMR-19025</v>
          </cell>
          <cell r="O1138" t="str">
            <v>-</v>
          </cell>
          <cell r="T1138" t="str">
            <v>1-VXX-VMMR-V3024-19025</v>
          </cell>
        </row>
        <row r="1139">
          <cell r="C1139" t="str">
            <v>MMR-19025</v>
          </cell>
          <cell r="O1139" t="str">
            <v>-</v>
          </cell>
          <cell r="T1139" t="str">
            <v>1-VXX-VMMR-V3027-19025</v>
          </cell>
        </row>
        <row r="1140">
          <cell r="C1140" t="str">
            <v>MMR-19025</v>
          </cell>
          <cell r="O1140" t="str">
            <v>-</v>
          </cell>
          <cell r="T1140" t="str">
            <v>1-VXX-VMMR-V4001-19025</v>
          </cell>
        </row>
        <row r="1141">
          <cell r="C1141" t="str">
            <v>MMR-19027</v>
          </cell>
          <cell r="O1141" t="str">
            <v>-</v>
          </cell>
          <cell r="T1141" t="str">
            <v>1-VXX-VMMR-V2106-19027</v>
          </cell>
        </row>
        <row r="1142">
          <cell r="C1142" t="str">
            <v>MMR-19027</v>
          </cell>
          <cell r="O1142" t="str">
            <v>-</v>
          </cell>
          <cell r="T1142" t="str">
            <v>1-VXX-VMMR-V4001-19027</v>
          </cell>
        </row>
        <row r="1143">
          <cell r="C1143" t="str">
            <v>MMR-19027</v>
          </cell>
          <cell r="O1143" t="str">
            <v>-</v>
          </cell>
          <cell r="T1143" t="str">
            <v>1-VXX-VMMR-V4002-19027</v>
          </cell>
        </row>
        <row r="1144">
          <cell r="C1144">
            <v>37117</v>
          </cell>
          <cell r="O1144" t="str">
            <v>E</v>
          </cell>
          <cell r="T1144" t="str">
            <v>1-VCE-VPAK-V2001-37117</v>
          </cell>
        </row>
        <row r="1145">
          <cell r="C1145">
            <v>37117</v>
          </cell>
          <cell r="O1145" t="str">
            <v>E</v>
          </cell>
          <cell r="T1145" t="str">
            <v>1-VCE-VPAK-V2004-37117</v>
          </cell>
        </row>
        <row r="1146">
          <cell r="C1146">
            <v>37117</v>
          </cell>
          <cell r="O1146" t="str">
            <v>E</v>
          </cell>
          <cell r="T1146" t="str">
            <v>1-VCE-VPAK-V2009-37117</v>
          </cell>
        </row>
        <row r="1147">
          <cell r="C1147">
            <v>37303</v>
          </cell>
          <cell r="O1147" t="str">
            <v>S</v>
          </cell>
          <cell r="T1147" t="str">
            <v>1-VCS-VPAK-V2106-37303</v>
          </cell>
        </row>
        <row r="1148">
          <cell r="C1148">
            <v>37303</v>
          </cell>
          <cell r="O1148" t="str">
            <v>S</v>
          </cell>
          <cell r="T1148" t="str">
            <v>1-VCS-VPAK-V3001-37303</v>
          </cell>
        </row>
        <row r="1149">
          <cell r="C1149">
            <v>37303</v>
          </cell>
          <cell r="O1149" t="str">
            <v>S</v>
          </cell>
          <cell r="T1149" t="str">
            <v>1-VCS-VPAK-V3025-37303</v>
          </cell>
        </row>
        <row r="1150">
          <cell r="C1150">
            <v>37305</v>
          </cell>
          <cell r="O1150" t="str">
            <v>U</v>
          </cell>
          <cell r="T1150" t="str">
            <v>1-VCU-VPAK-V2014-37305</v>
          </cell>
        </row>
        <row r="1151">
          <cell r="C1151">
            <v>37305</v>
          </cell>
          <cell r="O1151" t="str">
            <v>U</v>
          </cell>
          <cell r="T1151" t="str">
            <v>1-VCU-VPAK-V3003-37305</v>
          </cell>
        </row>
        <row r="1152">
          <cell r="C1152">
            <v>37305</v>
          </cell>
          <cell r="O1152" t="str">
            <v>U</v>
          </cell>
          <cell r="T1152" t="str">
            <v>1-VCU-VPAK-V3027-37305</v>
          </cell>
        </row>
        <row r="1153">
          <cell r="C1153">
            <v>37305</v>
          </cell>
          <cell r="O1153" t="str">
            <v>U</v>
          </cell>
          <cell r="T1153" t="str">
            <v>1-VCU-VPAK-V3044-37305</v>
          </cell>
        </row>
        <row r="1154">
          <cell r="C1154">
            <v>37313</v>
          </cell>
          <cell r="O1154" t="str">
            <v>S</v>
          </cell>
          <cell r="T1154" t="str">
            <v>1-VCS-VPAK-V2001-37313</v>
          </cell>
        </row>
        <row r="1155">
          <cell r="C1155">
            <v>37313</v>
          </cell>
          <cell r="O1155" t="str">
            <v>S</v>
          </cell>
          <cell r="T1155" t="str">
            <v>1-VCS-VPAK-V2004-37313</v>
          </cell>
        </row>
        <row r="1156">
          <cell r="C1156">
            <v>37313</v>
          </cell>
          <cell r="O1156" t="str">
            <v>S</v>
          </cell>
          <cell r="T1156" t="str">
            <v>1-VCS-VPAK-V2009-37313</v>
          </cell>
        </row>
        <row r="1157">
          <cell r="C1157">
            <v>37314</v>
          </cell>
          <cell r="O1157" t="str">
            <v>S</v>
          </cell>
          <cell r="T1157" t="str">
            <v>1-VCS-VPAK-V2001-37314</v>
          </cell>
        </row>
        <row r="1158">
          <cell r="C1158">
            <v>37314</v>
          </cell>
          <cell r="O1158" t="str">
            <v>S</v>
          </cell>
          <cell r="T1158" t="str">
            <v>1-VCS-VPAK-V2004-37314</v>
          </cell>
        </row>
        <row r="1159">
          <cell r="C1159">
            <v>37314</v>
          </cell>
          <cell r="O1159" t="str">
            <v>S</v>
          </cell>
          <cell r="T1159" t="str">
            <v>1-VCS-VPAK-V2005-37314</v>
          </cell>
        </row>
        <row r="1160">
          <cell r="C1160">
            <v>37314</v>
          </cell>
          <cell r="O1160" t="str">
            <v>S</v>
          </cell>
          <cell r="T1160" t="str">
            <v>1-VCS-VPAK-V2007-37314</v>
          </cell>
        </row>
        <row r="1161">
          <cell r="C1161">
            <v>37314</v>
          </cell>
          <cell r="O1161" t="str">
            <v>S</v>
          </cell>
          <cell r="T1161" t="str">
            <v>1-VCS-VPAK-V2009-37314</v>
          </cell>
        </row>
        <row r="1162">
          <cell r="C1162">
            <v>37314</v>
          </cell>
          <cell r="O1162" t="str">
            <v>S</v>
          </cell>
          <cell r="T1162" t="str">
            <v>1-VCS-VPAK-V2018-37314</v>
          </cell>
        </row>
        <row r="1163">
          <cell r="C1163">
            <v>37314</v>
          </cell>
          <cell r="O1163" t="str">
            <v>S</v>
          </cell>
          <cell r="T1163" t="str">
            <v>1-VCS-VPAK-V2019-37314</v>
          </cell>
        </row>
        <row r="1164">
          <cell r="C1164">
            <v>37400</v>
          </cell>
          <cell r="O1164" t="str">
            <v>M</v>
          </cell>
          <cell r="T1164" t="str">
            <v>1-VCM-VPAK-V2016-37400</v>
          </cell>
        </row>
        <row r="1165">
          <cell r="C1165">
            <v>37400</v>
          </cell>
          <cell r="O1165" t="str">
            <v>M</v>
          </cell>
          <cell r="T1165" t="str">
            <v>1-VCM-VPAK-V2004-37400</v>
          </cell>
        </row>
        <row r="1166">
          <cell r="C1166">
            <v>37400</v>
          </cell>
          <cell r="O1166" t="str">
            <v>M</v>
          </cell>
          <cell r="T1166" t="str">
            <v>1-VCM-VPAK-V2008-37400</v>
          </cell>
        </row>
        <row r="1167">
          <cell r="C1167">
            <v>37400</v>
          </cell>
          <cell r="O1167" t="str">
            <v>M</v>
          </cell>
          <cell r="T1167" t="str">
            <v>1-VXX-VPAK-V3019-37400</v>
          </cell>
        </row>
        <row r="1168">
          <cell r="C1168">
            <v>37402</v>
          </cell>
          <cell r="O1168" t="str">
            <v>C</v>
          </cell>
          <cell r="T1168" t="str">
            <v>1-VCC-VPAK-V2016-37402</v>
          </cell>
        </row>
        <row r="1169">
          <cell r="C1169">
            <v>37402</v>
          </cell>
          <cell r="O1169" t="str">
            <v>C</v>
          </cell>
          <cell r="T1169" t="str">
            <v>1-VCC-VPAK-V2004-37402</v>
          </cell>
        </row>
        <row r="1170">
          <cell r="C1170">
            <v>37402</v>
          </cell>
          <cell r="O1170" t="str">
            <v>C</v>
          </cell>
          <cell r="T1170" t="str">
            <v>1-VCC-VPAK-V2008-37402</v>
          </cell>
        </row>
        <row r="1171">
          <cell r="C1171">
            <v>37402</v>
          </cell>
          <cell r="O1171" t="str">
            <v>C</v>
          </cell>
          <cell r="T1171" t="str">
            <v>1-VCC-VPAK-V2106-37402</v>
          </cell>
        </row>
        <row r="1172">
          <cell r="C1172">
            <v>37402</v>
          </cell>
          <cell r="O1172" t="str">
            <v>C</v>
          </cell>
          <cell r="T1172" t="str">
            <v>1-VXX-VPAK-V3024-37402</v>
          </cell>
        </row>
        <row r="1173">
          <cell r="C1173">
            <v>37403</v>
          </cell>
          <cell r="O1173" t="str">
            <v>E</v>
          </cell>
          <cell r="T1173" t="str">
            <v>1-VCE-VPAK-V2016-37403</v>
          </cell>
        </row>
        <row r="1174">
          <cell r="C1174">
            <v>37403</v>
          </cell>
          <cell r="O1174" t="str">
            <v>E</v>
          </cell>
          <cell r="T1174" t="str">
            <v>1-VCE-VPAK-V2004-37403</v>
          </cell>
        </row>
        <row r="1175">
          <cell r="C1175">
            <v>37403</v>
          </cell>
          <cell r="O1175" t="str">
            <v>E</v>
          </cell>
          <cell r="T1175" t="str">
            <v>1-VCE-VPAK-V2005-37403</v>
          </cell>
        </row>
        <row r="1176">
          <cell r="C1176">
            <v>37403</v>
          </cell>
          <cell r="O1176" t="str">
            <v>E</v>
          </cell>
          <cell r="T1176" t="str">
            <v>1-VCE-VPAK-V2009-37403</v>
          </cell>
        </row>
        <row r="1177">
          <cell r="C1177">
            <v>37404</v>
          </cell>
          <cell r="O1177" t="str">
            <v>S</v>
          </cell>
          <cell r="T1177" t="str">
            <v>1-VXX-VPAK-V4001-37404</v>
          </cell>
        </row>
        <row r="1178">
          <cell r="C1178">
            <v>37404</v>
          </cell>
          <cell r="O1178" t="str">
            <v>S</v>
          </cell>
          <cell r="T1178" t="str">
            <v>1-VCS-VPAK-V2016-37404</v>
          </cell>
        </row>
        <row r="1179">
          <cell r="C1179">
            <v>37404</v>
          </cell>
          <cell r="O1179" t="str">
            <v>S</v>
          </cell>
          <cell r="T1179" t="str">
            <v>1-VCS-VPAK-V2004-37404</v>
          </cell>
        </row>
        <row r="1180">
          <cell r="C1180">
            <v>37404</v>
          </cell>
          <cell r="O1180" t="str">
            <v>S</v>
          </cell>
          <cell r="T1180" t="str">
            <v>1-VCS-VPAK-V2005-37404</v>
          </cell>
        </row>
        <row r="1181">
          <cell r="C1181">
            <v>37404</v>
          </cell>
          <cell r="O1181" t="str">
            <v>S</v>
          </cell>
          <cell r="T1181" t="str">
            <v>1-VXX-VPAK-V4005-37404</v>
          </cell>
        </row>
        <row r="1182">
          <cell r="C1182">
            <v>37404</v>
          </cell>
          <cell r="O1182" t="str">
            <v>S</v>
          </cell>
          <cell r="T1182" t="str">
            <v>1-VXX-VPAK-V4006-37404</v>
          </cell>
        </row>
        <row r="1183">
          <cell r="C1183">
            <v>37406</v>
          </cell>
          <cell r="O1183" t="str">
            <v>S</v>
          </cell>
          <cell r="T1183" t="str">
            <v>1-VXX-VPAK-V4001-37406</v>
          </cell>
        </row>
        <row r="1184">
          <cell r="C1184">
            <v>37406</v>
          </cell>
          <cell r="O1184" t="str">
            <v>S</v>
          </cell>
          <cell r="T1184" t="str">
            <v>1-VCS-VPAK-V2016-37406</v>
          </cell>
        </row>
        <row r="1185">
          <cell r="C1185">
            <v>37406</v>
          </cell>
          <cell r="O1185" t="str">
            <v>S</v>
          </cell>
          <cell r="T1185" t="str">
            <v>1-VCS-VPAK-V2004-37406</v>
          </cell>
        </row>
        <row r="1186">
          <cell r="C1186">
            <v>37406</v>
          </cell>
          <cell r="O1186" t="str">
            <v>S</v>
          </cell>
          <cell r="T1186" t="str">
            <v>1-VCS-VPAK-V2005-37406</v>
          </cell>
        </row>
        <row r="1187">
          <cell r="C1187">
            <v>37406</v>
          </cell>
          <cell r="O1187" t="str">
            <v>S</v>
          </cell>
          <cell r="T1187" t="str">
            <v>1-VCS-VPAK-V2009-37406</v>
          </cell>
        </row>
        <row r="1188">
          <cell r="C1188">
            <v>37410</v>
          </cell>
          <cell r="O1188" t="str">
            <v>U</v>
          </cell>
          <cell r="T1188" t="str">
            <v>1-VCU-VPAK-V2001-37410</v>
          </cell>
        </row>
        <row r="1189">
          <cell r="C1189">
            <v>37410</v>
          </cell>
          <cell r="O1189" t="str">
            <v>U</v>
          </cell>
          <cell r="T1189" t="str">
            <v>1-VCU-VPAK-V2004-37410</v>
          </cell>
        </row>
        <row r="1190">
          <cell r="C1190">
            <v>37410</v>
          </cell>
          <cell r="O1190" t="str">
            <v>U</v>
          </cell>
          <cell r="T1190" t="str">
            <v>1-VCU-VPAK-V2009-37410</v>
          </cell>
        </row>
        <row r="1191">
          <cell r="C1191">
            <v>37411</v>
          </cell>
          <cell r="O1191" t="str">
            <v>C</v>
          </cell>
          <cell r="T1191" t="str">
            <v>1-VCC-VPAK-V2016-37411</v>
          </cell>
        </row>
        <row r="1192">
          <cell r="C1192">
            <v>37411</v>
          </cell>
          <cell r="O1192" t="str">
            <v>C</v>
          </cell>
          <cell r="T1192" t="str">
            <v>1-VCC-VPAK-V2004-37411</v>
          </cell>
        </row>
        <row r="1193">
          <cell r="C1193">
            <v>37411</v>
          </cell>
          <cell r="O1193" t="str">
            <v>C</v>
          </cell>
          <cell r="T1193" t="str">
            <v>1-VCC-VPAK-V2009-37411</v>
          </cell>
        </row>
        <row r="1194">
          <cell r="C1194">
            <v>37416</v>
          </cell>
          <cell r="O1194" t="str">
            <v>C</v>
          </cell>
          <cell r="T1194" t="str">
            <v>1-VCC-VPAK-V2016-37416</v>
          </cell>
        </row>
        <row r="1195">
          <cell r="C1195">
            <v>37416</v>
          </cell>
          <cell r="O1195" t="str">
            <v>C</v>
          </cell>
          <cell r="T1195" t="str">
            <v>1-VCC-VPAK-V2004-37416</v>
          </cell>
        </row>
        <row r="1196">
          <cell r="C1196">
            <v>37416</v>
          </cell>
          <cell r="O1196" t="str">
            <v>C</v>
          </cell>
          <cell r="T1196" t="str">
            <v>1-VCC-VPAK-V2009-37416</v>
          </cell>
        </row>
        <row r="1197">
          <cell r="C1197">
            <v>37416</v>
          </cell>
          <cell r="O1197" t="str">
            <v>C</v>
          </cell>
          <cell r="T1197" t="str">
            <v>1-VCC-VPAK-V2019-37416</v>
          </cell>
        </row>
        <row r="1198">
          <cell r="C1198">
            <v>37417</v>
          </cell>
          <cell r="O1198" t="str">
            <v>S</v>
          </cell>
          <cell r="T1198" t="str">
            <v>1-VCS-VPAK-V2016-37417</v>
          </cell>
        </row>
        <row r="1199">
          <cell r="C1199">
            <v>37417</v>
          </cell>
          <cell r="O1199" t="str">
            <v>S</v>
          </cell>
          <cell r="T1199" t="str">
            <v>1-VCS-VPAK-V2004-37417</v>
          </cell>
        </row>
        <row r="1200">
          <cell r="C1200">
            <v>37417</v>
          </cell>
          <cell r="O1200" t="str">
            <v>S</v>
          </cell>
          <cell r="T1200" t="str">
            <v>1-VCS-VPAK-V2008-37417</v>
          </cell>
        </row>
        <row r="1201">
          <cell r="C1201">
            <v>37417</v>
          </cell>
          <cell r="O1201" t="str">
            <v>S</v>
          </cell>
          <cell r="T1201" t="str">
            <v>1-VCS-VPAK-V2019-37417</v>
          </cell>
        </row>
        <row r="1202">
          <cell r="C1202">
            <v>37419</v>
          </cell>
          <cell r="O1202" t="str">
            <v>E</v>
          </cell>
          <cell r="T1202" t="str">
            <v>1-VCE-VPAK-V2016-37419</v>
          </cell>
        </row>
        <row r="1203">
          <cell r="C1203">
            <v>37419</v>
          </cell>
          <cell r="O1203" t="str">
            <v>E</v>
          </cell>
          <cell r="T1203" t="str">
            <v>1-VCE-VPAK-V2004-37419</v>
          </cell>
        </row>
        <row r="1204">
          <cell r="C1204">
            <v>37419</v>
          </cell>
          <cell r="O1204" t="str">
            <v>E</v>
          </cell>
          <cell r="T1204" t="str">
            <v>1-VCE-VPAK-V2009-37419</v>
          </cell>
        </row>
        <row r="1205">
          <cell r="C1205">
            <v>37420</v>
          </cell>
          <cell r="O1205" t="str">
            <v>S</v>
          </cell>
          <cell r="T1205" t="str">
            <v>1-VCS-VPAK-V2009-37420</v>
          </cell>
        </row>
        <row r="1206">
          <cell r="C1206">
            <v>37420</v>
          </cell>
          <cell r="O1206" t="str">
            <v>S</v>
          </cell>
          <cell r="T1206" t="str">
            <v>1-VCS-VPAK-V2018-37420</v>
          </cell>
        </row>
        <row r="1207">
          <cell r="C1207">
            <v>37420</v>
          </cell>
          <cell r="O1207" t="str">
            <v>S</v>
          </cell>
          <cell r="T1207" t="str">
            <v>1-VCS-VPAK-V3003-37420</v>
          </cell>
        </row>
        <row r="1208">
          <cell r="C1208">
            <v>37420</v>
          </cell>
          <cell r="O1208" t="str">
            <v>S</v>
          </cell>
          <cell r="T1208" t="str">
            <v>1-VCS-VPAK-V3012-37420</v>
          </cell>
        </row>
        <row r="1209">
          <cell r="C1209">
            <v>37420</v>
          </cell>
          <cell r="O1209" t="str">
            <v>S</v>
          </cell>
          <cell r="T1209" t="str">
            <v>1-VCS-VPAK-V3027-37420</v>
          </cell>
        </row>
        <row r="1210">
          <cell r="C1210">
            <v>37420</v>
          </cell>
          <cell r="O1210" t="str">
            <v>S</v>
          </cell>
          <cell r="T1210" t="str">
            <v>1-VCS-VPAK-V3040-37420</v>
          </cell>
        </row>
        <row r="1211">
          <cell r="C1211">
            <v>37420</v>
          </cell>
          <cell r="O1211" t="str">
            <v>S</v>
          </cell>
          <cell r="T1211" t="str">
            <v>1-VCS-VPAK-V3041-37420</v>
          </cell>
        </row>
        <row r="1212">
          <cell r="C1212">
            <v>37420</v>
          </cell>
          <cell r="O1212" t="str">
            <v>S</v>
          </cell>
          <cell r="T1212" t="str">
            <v>1-VCS-VPAK-V3042-37420</v>
          </cell>
        </row>
        <row r="1213">
          <cell r="C1213">
            <v>37420</v>
          </cell>
          <cell r="O1213" t="str">
            <v>S</v>
          </cell>
          <cell r="T1213" t="str">
            <v>1-VCS-VPAK-V3044-37420</v>
          </cell>
        </row>
        <row r="1214">
          <cell r="C1214">
            <v>37421</v>
          </cell>
          <cell r="O1214" t="str">
            <v>S</v>
          </cell>
          <cell r="T1214" t="str">
            <v>1-VCS-VPAK-V2016-37421</v>
          </cell>
        </row>
        <row r="1215">
          <cell r="C1215">
            <v>37421</v>
          </cell>
          <cell r="O1215" t="str">
            <v>S</v>
          </cell>
          <cell r="T1215" t="str">
            <v>1-VCS-VPAK-V2004-37421</v>
          </cell>
        </row>
        <row r="1216">
          <cell r="C1216">
            <v>37421</v>
          </cell>
          <cell r="O1216" t="str">
            <v>S</v>
          </cell>
          <cell r="T1216" t="str">
            <v>1-VCS-VPAK-V2019-37421</v>
          </cell>
        </row>
        <row r="1217">
          <cell r="C1217">
            <v>37422</v>
          </cell>
          <cell r="O1217" t="str">
            <v>U</v>
          </cell>
          <cell r="T1217" t="str">
            <v>1-VCU-VPAK-V2001-37422</v>
          </cell>
        </row>
        <row r="1218">
          <cell r="C1218">
            <v>37422</v>
          </cell>
          <cell r="O1218" t="str">
            <v>U</v>
          </cell>
          <cell r="T1218" t="str">
            <v>1-VCU-VPAK-V2004-37422</v>
          </cell>
        </row>
        <row r="1219">
          <cell r="C1219">
            <v>37422</v>
          </cell>
          <cell r="O1219" t="str">
            <v>U</v>
          </cell>
          <cell r="T1219" t="str">
            <v>1-VCU-VPAK-V2018-37422</v>
          </cell>
        </row>
        <row r="1220">
          <cell r="C1220">
            <v>37423</v>
          </cell>
          <cell r="O1220" t="str">
            <v>S</v>
          </cell>
          <cell r="T1220" t="str">
            <v>1-VCS-VPAK-V2016-37423</v>
          </cell>
        </row>
        <row r="1221">
          <cell r="C1221">
            <v>37423</v>
          </cell>
          <cell r="O1221" t="str">
            <v>S</v>
          </cell>
          <cell r="T1221" t="str">
            <v>1-VCS-VPAK-V2004-37423</v>
          </cell>
        </row>
        <row r="1222">
          <cell r="C1222">
            <v>37423</v>
          </cell>
          <cell r="O1222" t="str">
            <v>S</v>
          </cell>
          <cell r="T1222" t="str">
            <v>1-VCS-VPAK-V2019-37423</v>
          </cell>
        </row>
        <row r="1223">
          <cell r="C1223">
            <v>37424</v>
          </cell>
          <cell r="O1223" t="str">
            <v>S</v>
          </cell>
          <cell r="T1223" t="str">
            <v>1-VCS-VPAK-V2016-37424</v>
          </cell>
        </row>
        <row r="1224">
          <cell r="C1224">
            <v>37424</v>
          </cell>
          <cell r="O1224" t="str">
            <v>S</v>
          </cell>
          <cell r="T1224" t="str">
            <v>1-VCS-VPAK-V2004-37424</v>
          </cell>
        </row>
        <row r="1225">
          <cell r="C1225">
            <v>37424</v>
          </cell>
          <cell r="O1225" t="str">
            <v>S</v>
          </cell>
          <cell r="T1225" t="str">
            <v>1-VCS-VPAK-V2019-37424</v>
          </cell>
        </row>
        <row r="1226">
          <cell r="C1226">
            <v>37425</v>
          </cell>
          <cell r="O1226" t="str">
            <v>E</v>
          </cell>
          <cell r="T1226" t="str">
            <v>1-VCE-VPAK-V2016-37425</v>
          </cell>
        </row>
        <row r="1227">
          <cell r="C1227">
            <v>37425</v>
          </cell>
          <cell r="O1227" t="str">
            <v>E</v>
          </cell>
          <cell r="T1227" t="str">
            <v>1-VCE-VPAK-V2004-37425</v>
          </cell>
        </row>
        <row r="1228">
          <cell r="C1228">
            <v>37425</v>
          </cell>
          <cell r="O1228" t="str">
            <v>E</v>
          </cell>
          <cell r="T1228" t="str">
            <v>1-VCE-VPAK-V2018-37425</v>
          </cell>
        </row>
        <row r="1229">
          <cell r="C1229">
            <v>37426</v>
          </cell>
          <cell r="O1229" t="str">
            <v>T</v>
          </cell>
          <cell r="T1229" t="str">
            <v>1-VCT-VPAK-V2009-37426</v>
          </cell>
        </row>
        <row r="1230">
          <cell r="C1230">
            <v>37426</v>
          </cell>
          <cell r="O1230" t="str">
            <v>T</v>
          </cell>
          <cell r="T1230" t="str">
            <v>1-VCT-VPAK-V2018-37426</v>
          </cell>
        </row>
        <row r="1231">
          <cell r="C1231">
            <v>37426</v>
          </cell>
          <cell r="O1231" t="str">
            <v>T</v>
          </cell>
          <cell r="T1231" t="str">
            <v>1-VCT-VPAK-V3003-37426</v>
          </cell>
        </row>
        <row r="1232">
          <cell r="C1232">
            <v>37426</v>
          </cell>
          <cell r="O1232" t="str">
            <v>T</v>
          </cell>
          <cell r="T1232" t="str">
            <v>1-VCT-VPAK-V3011-37426</v>
          </cell>
        </row>
        <row r="1233">
          <cell r="C1233">
            <v>37426</v>
          </cell>
          <cell r="O1233" t="str">
            <v>T</v>
          </cell>
          <cell r="T1233" t="str">
            <v>1-VCT-VPAK-V3012-37426</v>
          </cell>
        </row>
        <row r="1234">
          <cell r="C1234">
            <v>37426</v>
          </cell>
          <cell r="O1234" t="str">
            <v>T</v>
          </cell>
          <cell r="T1234" t="str">
            <v>1-VCT-VPAK-V3027-37426</v>
          </cell>
        </row>
        <row r="1235">
          <cell r="C1235">
            <v>37426</v>
          </cell>
          <cell r="O1235" t="str">
            <v>T</v>
          </cell>
          <cell r="T1235" t="str">
            <v>1-VCT-VPAK-V3040-37426</v>
          </cell>
        </row>
        <row r="1236">
          <cell r="C1236">
            <v>37426</v>
          </cell>
          <cell r="O1236" t="str">
            <v>T</v>
          </cell>
          <cell r="T1236" t="str">
            <v>1-VCT-VPAK-V3041-37426</v>
          </cell>
        </row>
        <row r="1237">
          <cell r="C1237">
            <v>37426</v>
          </cell>
          <cell r="O1237" t="str">
            <v>T</v>
          </cell>
          <cell r="T1237" t="str">
            <v>1-VCT-VPAK-V3042-37426</v>
          </cell>
        </row>
        <row r="1238">
          <cell r="C1238">
            <v>37427</v>
          </cell>
          <cell r="O1238" t="str">
            <v>E</v>
          </cell>
          <cell r="T1238" t="str">
            <v>1-VCE-VPAK-V2016-37427</v>
          </cell>
        </row>
        <row r="1239">
          <cell r="C1239">
            <v>37427</v>
          </cell>
          <cell r="O1239" t="str">
            <v>E</v>
          </cell>
          <cell r="T1239" t="str">
            <v>1-VCE-VPAK-V2004-37427</v>
          </cell>
        </row>
        <row r="1240">
          <cell r="C1240">
            <v>37427</v>
          </cell>
          <cell r="O1240" t="str">
            <v>E</v>
          </cell>
          <cell r="T1240" t="str">
            <v>1-VCE-VPAK-V2019-37427</v>
          </cell>
        </row>
        <row r="1241">
          <cell r="C1241">
            <v>37428</v>
          </cell>
          <cell r="O1241" t="str">
            <v>S</v>
          </cell>
          <cell r="T1241" t="str">
            <v>1-VCS-VPAK-V2016-37428</v>
          </cell>
        </row>
        <row r="1242">
          <cell r="C1242">
            <v>37428</v>
          </cell>
          <cell r="O1242" t="str">
            <v>S</v>
          </cell>
          <cell r="T1242" t="str">
            <v>1-VCS-VPAK-V2004-37428</v>
          </cell>
        </row>
        <row r="1243">
          <cell r="C1243">
            <v>37428</v>
          </cell>
          <cell r="O1243" t="str">
            <v>S</v>
          </cell>
          <cell r="T1243" t="str">
            <v>1-VCS-VPAK-V2019-37428</v>
          </cell>
        </row>
        <row r="1244">
          <cell r="C1244">
            <v>37429</v>
          </cell>
          <cell r="O1244" t="str">
            <v>U</v>
          </cell>
          <cell r="T1244" t="str">
            <v>1-VCU-VPAK-V2016-37429</v>
          </cell>
        </row>
        <row r="1245">
          <cell r="C1245">
            <v>37429</v>
          </cell>
          <cell r="O1245" t="str">
            <v>U</v>
          </cell>
          <cell r="T1245" t="str">
            <v>1-VCU-VPAK-V2004-37429</v>
          </cell>
        </row>
        <row r="1246">
          <cell r="C1246">
            <v>37429</v>
          </cell>
          <cell r="O1246" t="str">
            <v>U</v>
          </cell>
          <cell r="T1246" t="str">
            <v>1-VCU-VPAK-V2007-37429</v>
          </cell>
        </row>
        <row r="1247">
          <cell r="C1247">
            <v>37429</v>
          </cell>
          <cell r="O1247" t="str">
            <v>U</v>
          </cell>
          <cell r="T1247" t="str">
            <v>1-VCU-VPAK-V2019-37429</v>
          </cell>
        </row>
        <row r="1248">
          <cell r="C1248">
            <v>37430</v>
          </cell>
          <cell r="O1248" t="str">
            <v>S</v>
          </cell>
          <cell r="T1248" t="str">
            <v>1-VCS-VPAK-V2016-37430</v>
          </cell>
        </row>
        <row r="1249">
          <cell r="C1249">
            <v>37430</v>
          </cell>
          <cell r="O1249" t="str">
            <v>S</v>
          </cell>
          <cell r="T1249" t="str">
            <v>1-VCS-VPAK-V2018-37430</v>
          </cell>
        </row>
        <row r="1250">
          <cell r="C1250">
            <v>37431</v>
          </cell>
          <cell r="O1250" t="str">
            <v>S</v>
          </cell>
          <cell r="T1250" t="str">
            <v>1-VCS-VPAK-V2016-37431</v>
          </cell>
        </row>
        <row r="1251">
          <cell r="C1251">
            <v>37431</v>
          </cell>
          <cell r="O1251" t="str">
            <v>S</v>
          </cell>
          <cell r="T1251" t="str">
            <v>1-VCS-VPAK-V2004-37431</v>
          </cell>
        </row>
        <row r="1252">
          <cell r="C1252">
            <v>37431</v>
          </cell>
          <cell r="O1252" t="str">
            <v>S</v>
          </cell>
          <cell r="T1252" t="str">
            <v>1-VCS-VPAK-V2019-37431</v>
          </cell>
        </row>
        <row r="1253">
          <cell r="C1253">
            <v>37432</v>
          </cell>
          <cell r="O1253" t="str">
            <v>T</v>
          </cell>
          <cell r="T1253" t="str">
            <v>1-VCT-VPAK-V2016-37432</v>
          </cell>
        </row>
        <row r="1254">
          <cell r="C1254">
            <v>37432</v>
          </cell>
          <cell r="O1254" t="str">
            <v>T</v>
          </cell>
          <cell r="T1254" t="str">
            <v>1-VCT-VPAK-V2004-37432</v>
          </cell>
        </row>
        <row r="1255">
          <cell r="C1255">
            <v>37432</v>
          </cell>
          <cell r="O1255" t="str">
            <v>T</v>
          </cell>
          <cell r="T1255" t="str">
            <v>1-VXX-VPAK-V4003-37432</v>
          </cell>
        </row>
        <row r="1256">
          <cell r="C1256">
            <v>37432</v>
          </cell>
          <cell r="O1256" t="str">
            <v>T</v>
          </cell>
          <cell r="T1256" t="str">
            <v>1-VXX-VPAK-V2106-37432</v>
          </cell>
        </row>
        <row r="1257">
          <cell r="C1257">
            <v>37432</v>
          </cell>
          <cell r="O1257" t="str">
            <v>T</v>
          </cell>
          <cell r="T1257" t="str">
            <v>1-VXX-VPAK-V3001-37432</v>
          </cell>
        </row>
        <row r="1258">
          <cell r="C1258">
            <v>37433</v>
          </cell>
          <cell r="O1258" t="str">
            <v>S</v>
          </cell>
          <cell r="T1258" t="str">
            <v>1-VXX-VPAK-V4001-37433</v>
          </cell>
        </row>
        <row r="1259">
          <cell r="C1259">
            <v>37433</v>
          </cell>
          <cell r="O1259" t="str">
            <v>S</v>
          </cell>
          <cell r="T1259" t="str">
            <v>1-VXX-VPAK-V4002-37433</v>
          </cell>
        </row>
        <row r="1260">
          <cell r="C1260">
            <v>37434</v>
          </cell>
          <cell r="O1260" t="str">
            <v>U</v>
          </cell>
          <cell r="T1260" t="str">
            <v>1-VCU-VPAK-V2016-37434</v>
          </cell>
        </row>
        <row r="1261">
          <cell r="C1261">
            <v>37434</v>
          </cell>
          <cell r="O1261" t="str">
            <v>U</v>
          </cell>
          <cell r="T1261" t="str">
            <v>1-VCU-VPAK-V2004-37434</v>
          </cell>
        </row>
        <row r="1262">
          <cell r="C1262">
            <v>37434</v>
          </cell>
          <cell r="O1262" t="str">
            <v>U</v>
          </cell>
          <cell r="T1262" t="str">
            <v>1-VCU-VPAK-V2008-37434</v>
          </cell>
        </row>
        <row r="1263">
          <cell r="C1263">
            <v>37435</v>
          </cell>
          <cell r="O1263" t="str">
            <v>E</v>
          </cell>
          <cell r="T1263" t="str">
            <v>1-VCE-VPAK-V2016-37435</v>
          </cell>
        </row>
        <row r="1264">
          <cell r="C1264">
            <v>37435</v>
          </cell>
          <cell r="O1264" t="str">
            <v>E</v>
          </cell>
          <cell r="T1264" t="str">
            <v>1-VCE-VPAK-V2004-37435</v>
          </cell>
        </row>
        <row r="1265">
          <cell r="C1265">
            <v>37435</v>
          </cell>
          <cell r="O1265" t="str">
            <v>E</v>
          </cell>
          <cell r="T1265" t="str">
            <v>1-VCE-VPAK-V2009-37435</v>
          </cell>
        </row>
        <row r="1266">
          <cell r="C1266">
            <v>37436</v>
          </cell>
          <cell r="O1266" t="str">
            <v>S</v>
          </cell>
          <cell r="T1266" t="str">
            <v>1-VCS-VPAK-V2016-37436</v>
          </cell>
        </row>
        <row r="1267">
          <cell r="C1267">
            <v>37436</v>
          </cell>
          <cell r="O1267" t="str">
            <v>S</v>
          </cell>
          <cell r="T1267" t="str">
            <v>1-VCS-VPAK-V2004-37436</v>
          </cell>
        </row>
        <row r="1268">
          <cell r="C1268">
            <v>37436</v>
          </cell>
          <cell r="O1268" t="str">
            <v>S</v>
          </cell>
          <cell r="T1268" t="str">
            <v>1-VCS-VPAK-V2009-37436</v>
          </cell>
        </row>
        <row r="1269">
          <cell r="C1269">
            <v>37437</v>
          </cell>
          <cell r="O1269" t="str">
            <v>S</v>
          </cell>
          <cell r="T1269" t="str">
            <v>1-VXX-VPAK-V4001-37437</v>
          </cell>
        </row>
        <row r="1270">
          <cell r="C1270">
            <v>37437</v>
          </cell>
          <cell r="O1270" t="str">
            <v>S</v>
          </cell>
          <cell r="T1270" t="str">
            <v>1-VXX-VPAK-V4002-37437</v>
          </cell>
        </row>
        <row r="1271">
          <cell r="C1271">
            <v>37437</v>
          </cell>
          <cell r="O1271" t="str">
            <v>S</v>
          </cell>
          <cell r="T1271" t="str">
            <v>1-VXX-VPAK-V4003-37437</v>
          </cell>
        </row>
        <row r="1272">
          <cell r="C1272">
            <v>37438</v>
          </cell>
          <cell r="O1272" t="str">
            <v>X</v>
          </cell>
          <cell r="T1272" t="str">
            <v>1-VCX-VPAK-V2009-37438</v>
          </cell>
        </row>
        <row r="1273">
          <cell r="C1273">
            <v>37438</v>
          </cell>
          <cell r="O1273" t="str">
            <v>X</v>
          </cell>
          <cell r="T1273" t="str">
            <v>1-VCX-VPAK-V2020-37438</v>
          </cell>
        </row>
        <row r="1274">
          <cell r="C1274">
            <v>37438</v>
          </cell>
          <cell r="O1274" t="str">
            <v>X</v>
          </cell>
          <cell r="T1274" t="str">
            <v>1-VCX-VPAK-V3003-37438</v>
          </cell>
        </row>
        <row r="1275">
          <cell r="C1275">
            <v>37438</v>
          </cell>
          <cell r="O1275" t="str">
            <v>X</v>
          </cell>
          <cell r="T1275" t="str">
            <v>1-VCX-VPAK-V3011-37438</v>
          </cell>
        </row>
        <row r="1276">
          <cell r="C1276">
            <v>37438</v>
          </cell>
          <cell r="O1276" t="str">
            <v>X</v>
          </cell>
          <cell r="T1276" t="str">
            <v>1-VCX-VPAK-V3012-37438</v>
          </cell>
        </row>
        <row r="1277">
          <cell r="C1277">
            <v>37438</v>
          </cell>
          <cell r="O1277" t="str">
            <v>X</v>
          </cell>
          <cell r="T1277" t="str">
            <v>1-VCX-VPAK-V3027-37438</v>
          </cell>
        </row>
        <row r="1278">
          <cell r="C1278">
            <v>37438</v>
          </cell>
          <cell r="O1278" t="str">
            <v>X</v>
          </cell>
          <cell r="T1278" t="str">
            <v>1-VCX-VPAK-V3040-37438</v>
          </cell>
        </row>
        <row r="1279">
          <cell r="C1279">
            <v>37438</v>
          </cell>
          <cell r="O1279" t="str">
            <v>X</v>
          </cell>
          <cell r="T1279" t="str">
            <v>1-VCX-VPAK-V3041-37438</v>
          </cell>
        </row>
        <row r="1280">
          <cell r="C1280">
            <v>37438</v>
          </cell>
          <cell r="O1280" t="str">
            <v>X</v>
          </cell>
          <cell r="T1280" t="str">
            <v>1-VCX-VPAK-V3042-37438</v>
          </cell>
        </row>
        <row r="1281">
          <cell r="C1281">
            <v>37439</v>
          </cell>
          <cell r="O1281" t="str">
            <v>E</v>
          </cell>
          <cell r="T1281" t="str">
            <v>1-VCE-VPAK-V3001-37439</v>
          </cell>
        </row>
        <row r="1282">
          <cell r="C1282">
            <v>37439</v>
          </cell>
          <cell r="O1282" t="str">
            <v>E</v>
          </cell>
          <cell r="T1282" t="str">
            <v>1-VXX-VPAK-V3003-37439</v>
          </cell>
        </row>
        <row r="1283">
          <cell r="C1283">
            <v>37439</v>
          </cell>
          <cell r="O1283" t="str">
            <v>E</v>
          </cell>
          <cell r="T1283" t="str">
            <v>1-VXX-VPAK-V3023-37439</v>
          </cell>
        </row>
        <row r="1284">
          <cell r="C1284">
            <v>37439</v>
          </cell>
          <cell r="O1284" t="str">
            <v>E</v>
          </cell>
          <cell r="T1284" t="str">
            <v>1-VXX-VPAK-V3024-37439</v>
          </cell>
        </row>
        <row r="1285">
          <cell r="C1285">
            <v>37439</v>
          </cell>
          <cell r="O1285" t="str">
            <v>E</v>
          </cell>
          <cell r="T1285" t="str">
            <v>1-VCE-VPAK-V3027-37439</v>
          </cell>
        </row>
        <row r="1286">
          <cell r="C1286">
            <v>37440</v>
          </cell>
          <cell r="O1286" t="str">
            <v>S</v>
          </cell>
          <cell r="T1286" t="str">
            <v>1-VXX-VPAK-V4001-37440</v>
          </cell>
        </row>
        <row r="1287">
          <cell r="C1287">
            <v>37440</v>
          </cell>
          <cell r="O1287" t="str">
            <v>S</v>
          </cell>
          <cell r="T1287" t="str">
            <v>1-VXX-VPAK-V4002-37440</v>
          </cell>
        </row>
        <row r="1288">
          <cell r="C1288">
            <v>37440</v>
          </cell>
          <cell r="O1288" t="str">
            <v>S</v>
          </cell>
          <cell r="T1288" t="str">
            <v>1-VXX-VPAK-V4003-37440</v>
          </cell>
        </row>
        <row r="1289">
          <cell r="C1289" t="str">
            <v>PAK-19017</v>
          </cell>
          <cell r="O1289" t="str">
            <v>E</v>
          </cell>
          <cell r="T1289" t="str">
            <v>1-VXX-VPAK-V4001-19017</v>
          </cell>
        </row>
        <row r="1290">
          <cell r="C1290" t="str">
            <v>PAK-19017</v>
          </cell>
          <cell r="O1290" t="str">
            <v>E</v>
          </cell>
          <cell r="T1290" t="str">
            <v>1-VXX-VPAK-V4002-19017</v>
          </cell>
        </row>
        <row r="1291">
          <cell r="C1291" t="str">
            <v>PAK-19017</v>
          </cell>
          <cell r="O1291" t="str">
            <v>E</v>
          </cell>
          <cell r="T1291" t="str">
            <v>1-VXX-VPAK-V4003-19017</v>
          </cell>
        </row>
        <row r="1292">
          <cell r="C1292" t="str">
            <v>PAK-19039</v>
          </cell>
          <cell r="O1292" t="str">
            <v>-</v>
          </cell>
          <cell r="T1292" t="str">
            <v>1-VXX-VPAK-V4001-19039</v>
          </cell>
        </row>
        <row r="1293">
          <cell r="C1293" t="str">
            <v>PAK-19039</v>
          </cell>
          <cell r="O1293" t="str">
            <v>-</v>
          </cell>
          <cell r="T1293" t="str">
            <v>1-VXX-VPAK-V4002-19039</v>
          </cell>
        </row>
        <row r="1294">
          <cell r="C1294" t="str">
            <v>PAK-19039</v>
          </cell>
          <cell r="O1294" t="str">
            <v>-</v>
          </cell>
          <cell r="T1294" t="str">
            <v>1-VXX-VPAK-V4003-19039</v>
          </cell>
        </row>
        <row r="1295">
          <cell r="C1295">
            <v>38205</v>
          </cell>
          <cell r="O1295" t="str">
            <v>E</v>
          </cell>
          <cell r="T1295" t="str">
            <v>1-VXX-VRWA-V4001-38205</v>
          </cell>
        </row>
        <row r="1296">
          <cell r="C1296">
            <v>38205</v>
          </cell>
          <cell r="O1296" t="str">
            <v>E</v>
          </cell>
          <cell r="T1296" t="str">
            <v>1-VCE-VRWA-V2008-38205</v>
          </cell>
        </row>
        <row r="1297">
          <cell r="C1297">
            <v>38301</v>
          </cell>
          <cell r="O1297" t="str">
            <v>S</v>
          </cell>
          <cell r="T1297" t="str">
            <v>1-VCS-VRWA-V2106-38301</v>
          </cell>
        </row>
        <row r="1298">
          <cell r="C1298">
            <v>38301</v>
          </cell>
          <cell r="O1298" t="str">
            <v>S</v>
          </cell>
          <cell r="T1298" t="str">
            <v>1-VCS-VRWA-V3001-38301</v>
          </cell>
        </row>
        <row r="1299">
          <cell r="C1299">
            <v>38301</v>
          </cell>
          <cell r="O1299" t="str">
            <v>S</v>
          </cell>
          <cell r="T1299" t="str">
            <v>1-VCS-VRWA-V3025-38301</v>
          </cell>
        </row>
        <row r="1300">
          <cell r="C1300">
            <v>38301</v>
          </cell>
          <cell r="O1300" t="str">
            <v>S</v>
          </cell>
          <cell r="T1300" t="str">
            <v>1-VCS-VRWA-V3027-38301</v>
          </cell>
        </row>
        <row r="1301">
          <cell r="C1301">
            <v>38304</v>
          </cell>
          <cell r="O1301" t="str">
            <v>S</v>
          </cell>
          <cell r="T1301" t="str">
            <v>1-VCS-VRWA-V2106-38304</v>
          </cell>
        </row>
        <row r="1302">
          <cell r="C1302">
            <v>38312</v>
          </cell>
          <cell r="O1302" t="str">
            <v>U</v>
          </cell>
          <cell r="T1302" t="str">
            <v>1-VCU-VRWA-V2001-38312</v>
          </cell>
        </row>
        <row r="1303">
          <cell r="C1303">
            <v>38312</v>
          </cell>
          <cell r="O1303" t="str">
            <v>U</v>
          </cell>
          <cell r="T1303" t="str">
            <v>1-VCU-VRWA-V2015-38312</v>
          </cell>
        </row>
        <row r="1304">
          <cell r="C1304">
            <v>38312</v>
          </cell>
          <cell r="O1304" t="str">
            <v>U</v>
          </cell>
          <cell r="T1304" t="str">
            <v>1-VCU-VRWA-V2004-38312</v>
          </cell>
        </row>
        <row r="1305">
          <cell r="C1305">
            <v>38312</v>
          </cell>
          <cell r="O1305" t="str">
            <v>U</v>
          </cell>
          <cell r="T1305" t="str">
            <v>1-VCU-VRWA-V2005-38312</v>
          </cell>
        </row>
        <row r="1306">
          <cell r="C1306">
            <v>38312</v>
          </cell>
          <cell r="O1306" t="str">
            <v>U</v>
          </cell>
          <cell r="T1306" t="str">
            <v>1-VCU-VRWA-V2007-38312</v>
          </cell>
        </row>
        <row r="1307">
          <cell r="C1307">
            <v>38312</v>
          </cell>
          <cell r="O1307" t="str">
            <v>U</v>
          </cell>
          <cell r="T1307" t="str">
            <v>1-VCU-VRWA-V2009-38312</v>
          </cell>
        </row>
        <row r="1308">
          <cell r="C1308">
            <v>38312</v>
          </cell>
          <cell r="O1308" t="str">
            <v>U</v>
          </cell>
          <cell r="T1308" t="str">
            <v>1-VCU-VRWA-V2018-38312</v>
          </cell>
        </row>
        <row r="1309">
          <cell r="C1309">
            <v>38312</v>
          </cell>
          <cell r="O1309" t="str">
            <v>U</v>
          </cell>
          <cell r="T1309" t="str">
            <v>1-VCU-VRWA-V2019-38312</v>
          </cell>
        </row>
        <row r="1310">
          <cell r="C1310">
            <v>38315</v>
          </cell>
          <cell r="O1310" t="str">
            <v>U</v>
          </cell>
          <cell r="T1310" t="str">
            <v>1-VCU-VRWA-V2004-38315</v>
          </cell>
        </row>
        <row r="1311">
          <cell r="C1311">
            <v>38315</v>
          </cell>
          <cell r="O1311" t="str">
            <v>U</v>
          </cell>
          <cell r="T1311" t="str">
            <v>1-VCU-VRWA-V2005-38315</v>
          </cell>
        </row>
        <row r="1312">
          <cell r="C1312">
            <v>38315</v>
          </cell>
          <cell r="O1312" t="str">
            <v>U</v>
          </cell>
          <cell r="T1312" t="str">
            <v>1-VCU-VRWA-V2009-38315</v>
          </cell>
        </row>
        <row r="1313">
          <cell r="C1313">
            <v>38315</v>
          </cell>
          <cell r="O1313" t="str">
            <v>U</v>
          </cell>
          <cell r="T1313" t="str">
            <v>1-VCU-VRWA-V3025-38315</v>
          </cell>
        </row>
        <row r="1314">
          <cell r="C1314">
            <v>38406</v>
          </cell>
          <cell r="O1314" t="str">
            <v>U</v>
          </cell>
          <cell r="T1314" t="str">
            <v>1-VCU-VRWA-V2016-38406</v>
          </cell>
        </row>
        <row r="1315">
          <cell r="C1315">
            <v>38406</v>
          </cell>
          <cell r="O1315" t="str">
            <v>U</v>
          </cell>
          <cell r="T1315" t="str">
            <v>1-VCU-VRWA-V2004-38406</v>
          </cell>
        </row>
        <row r="1316">
          <cell r="C1316">
            <v>38406</v>
          </cell>
          <cell r="O1316" t="str">
            <v>U</v>
          </cell>
          <cell r="T1316" t="str">
            <v>1-VCU-VRWA-V2009-38406</v>
          </cell>
        </row>
        <row r="1317">
          <cell r="C1317">
            <v>38406</v>
          </cell>
          <cell r="O1317" t="str">
            <v>U</v>
          </cell>
          <cell r="T1317" t="str">
            <v>1-VCU-VRWA-V2018-38406</v>
          </cell>
        </row>
        <row r="1318">
          <cell r="C1318">
            <v>38406</v>
          </cell>
          <cell r="O1318" t="str">
            <v>U</v>
          </cell>
          <cell r="T1318" t="str">
            <v>1-VCU-VRWA-V2106-38406</v>
          </cell>
        </row>
        <row r="1319">
          <cell r="C1319">
            <v>38407</v>
          </cell>
          <cell r="O1319" t="str">
            <v>C</v>
          </cell>
          <cell r="T1319" t="str">
            <v>1-VCC-VRWA-V2009-38407</v>
          </cell>
        </row>
        <row r="1320">
          <cell r="C1320">
            <v>38407</v>
          </cell>
          <cell r="O1320" t="str">
            <v>C</v>
          </cell>
          <cell r="T1320" t="str">
            <v>1-VCC-VRWA-V2106-38407</v>
          </cell>
        </row>
        <row r="1321">
          <cell r="C1321">
            <v>38407</v>
          </cell>
          <cell r="O1321" t="str">
            <v>C</v>
          </cell>
          <cell r="T1321" t="str">
            <v>1-VCC-VRWA-V3001-38407</v>
          </cell>
        </row>
        <row r="1322">
          <cell r="C1322">
            <v>38407</v>
          </cell>
          <cell r="O1322" t="str">
            <v>C</v>
          </cell>
          <cell r="T1322" t="str">
            <v>1-VCC-VRWA-V3003-38407</v>
          </cell>
        </row>
        <row r="1323">
          <cell r="C1323">
            <v>38407</v>
          </cell>
          <cell r="O1323" t="str">
            <v>C</v>
          </cell>
          <cell r="T1323" t="str">
            <v>1-VCC-VRWA-V3011-38407</v>
          </cell>
        </row>
        <row r="1324">
          <cell r="C1324">
            <v>38407</v>
          </cell>
          <cell r="O1324" t="str">
            <v>C</v>
          </cell>
          <cell r="T1324" t="str">
            <v>1-VCC-VRWA-V3012-38407</v>
          </cell>
        </row>
        <row r="1325">
          <cell r="C1325">
            <v>38407</v>
          </cell>
          <cell r="O1325" t="str">
            <v>C</v>
          </cell>
          <cell r="T1325" t="str">
            <v>1-VCC-VRWA-V3024-38407</v>
          </cell>
        </row>
        <row r="1326">
          <cell r="C1326">
            <v>38407</v>
          </cell>
          <cell r="O1326" t="str">
            <v>C</v>
          </cell>
          <cell r="T1326" t="str">
            <v>1-VCC-VRWA-V3027-38407</v>
          </cell>
        </row>
        <row r="1327">
          <cell r="C1327">
            <v>38407</v>
          </cell>
          <cell r="O1327" t="str">
            <v>C</v>
          </cell>
          <cell r="T1327" t="str">
            <v>1-VCC-VRWA-V3040-38407</v>
          </cell>
        </row>
        <row r="1328">
          <cell r="C1328">
            <v>38407</v>
          </cell>
          <cell r="O1328" t="str">
            <v>C</v>
          </cell>
          <cell r="T1328" t="str">
            <v>1-VCC-VRWA-V3041-38407</v>
          </cell>
        </row>
        <row r="1329">
          <cell r="C1329">
            <v>38409</v>
          </cell>
          <cell r="O1329" t="str">
            <v>T</v>
          </cell>
          <cell r="T1329" t="str">
            <v>1-VCT-VRWA-V2001-38409</v>
          </cell>
        </row>
        <row r="1330">
          <cell r="C1330">
            <v>38409</v>
          </cell>
          <cell r="O1330" t="str">
            <v>T</v>
          </cell>
          <cell r="T1330" t="str">
            <v>1-VCT-VRWA-V2016-38409</v>
          </cell>
        </row>
        <row r="1331">
          <cell r="C1331">
            <v>38409</v>
          </cell>
          <cell r="O1331" t="str">
            <v>T</v>
          </cell>
          <cell r="T1331" t="str">
            <v>1-VCT-VRWA-V2004-38409</v>
          </cell>
        </row>
        <row r="1332">
          <cell r="C1332">
            <v>38409</v>
          </cell>
          <cell r="O1332" t="str">
            <v>T</v>
          </cell>
          <cell r="T1332" t="str">
            <v>1-VCT-VRWA-V2017-38409</v>
          </cell>
        </row>
        <row r="1333">
          <cell r="C1333">
            <v>38409</v>
          </cell>
          <cell r="O1333" t="str">
            <v>T</v>
          </cell>
          <cell r="T1333" t="str">
            <v>1-VCT-VRWA-V2009-38409</v>
          </cell>
        </row>
        <row r="1334">
          <cell r="C1334">
            <v>38409</v>
          </cell>
          <cell r="O1334" t="str">
            <v>T</v>
          </cell>
          <cell r="T1334" t="str">
            <v>1-VCT-VRWA-V2018-38409</v>
          </cell>
        </row>
        <row r="1335">
          <cell r="C1335">
            <v>38409</v>
          </cell>
          <cell r="O1335" t="str">
            <v>T</v>
          </cell>
          <cell r="T1335" t="str">
            <v>1-VCT-VRWA-V2106-38409</v>
          </cell>
        </row>
        <row r="1336">
          <cell r="C1336">
            <v>38414</v>
          </cell>
          <cell r="O1336" t="str">
            <v>C</v>
          </cell>
          <cell r="T1336" t="str">
            <v>1-VCC-VRWA-V2016-38414</v>
          </cell>
        </row>
        <row r="1337">
          <cell r="C1337">
            <v>38414</v>
          </cell>
          <cell r="O1337" t="str">
            <v>C</v>
          </cell>
          <cell r="T1337" t="str">
            <v>1-VCC-VRWA-V2004-38414</v>
          </cell>
        </row>
        <row r="1338">
          <cell r="C1338">
            <v>38414</v>
          </cell>
          <cell r="O1338" t="str">
            <v>C</v>
          </cell>
          <cell r="T1338" t="str">
            <v>1-VCC-VRWA-V2017-38414</v>
          </cell>
        </row>
        <row r="1339">
          <cell r="C1339">
            <v>38414</v>
          </cell>
          <cell r="O1339" t="str">
            <v>C</v>
          </cell>
          <cell r="T1339" t="str">
            <v>1-VCC-VRWA-V2009-38414</v>
          </cell>
        </row>
        <row r="1340">
          <cell r="C1340">
            <v>38415</v>
          </cell>
          <cell r="O1340" t="str">
            <v>U</v>
          </cell>
          <cell r="T1340" t="str">
            <v>1-VCU-VRWA-V2016-38415</v>
          </cell>
        </row>
        <row r="1341">
          <cell r="C1341">
            <v>38415</v>
          </cell>
          <cell r="O1341" t="str">
            <v>U</v>
          </cell>
          <cell r="T1341" t="str">
            <v>1-VCU-VRWA-V2004-38415</v>
          </cell>
        </row>
        <row r="1342">
          <cell r="C1342">
            <v>38415</v>
          </cell>
          <cell r="O1342" t="str">
            <v>U</v>
          </cell>
          <cell r="T1342" t="str">
            <v>1-VCU-VRWA-V2009-38415</v>
          </cell>
        </row>
        <row r="1343">
          <cell r="C1343">
            <v>38416</v>
          </cell>
          <cell r="O1343" t="str">
            <v>C</v>
          </cell>
          <cell r="T1343" t="str">
            <v>1-VCC-VRWA-V2001-38416</v>
          </cell>
        </row>
        <row r="1344">
          <cell r="C1344">
            <v>38416</v>
          </cell>
          <cell r="O1344" t="str">
            <v>C</v>
          </cell>
          <cell r="T1344" t="str">
            <v>1-VCC-VRWA-V2016-38416</v>
          </cell>
        </row>
        <row r="1345">
          <cell r="C1345">
            <v>38416</v>
          </cell>
          <cell r="O1345" t="str">
            <v>C</v>
          </cell>
          <cell r="T1345" t="str">
            <v>1-VCC-VRWA-V2009-38416</v>
          </cell>
        </row>
        <row r="1346">
          <cell r="C1346">
            <v>38416</v>
          </cell>
          <cell r="O1346" t="str">
            <v>C</v>
          </cell>
          <cell r="T1346" t="str">
            <v>1-VCC-VRWA-V2018-38416</v>
          </cell>
        </row>
        <row r="1347">
          <cell r="C1347">
            <v>38417</v>
          </cell>
          <cell r="O1347" t="str">
            <v>S</v>
          </cell>
          <cell r="T1347" t="str">
            <v>1-VCS-VRWA-V2001-38417</v>
          </cell>
        </row>
        <row r="1348">
          <cell r="C1348">
            <v>38417</v>
          </cell>
          <cell r="O1348" t="str">
            <v>S</v>
          </cell>
          <cell r="T1348" t="str">
            <v>1-VCS-VRWA-V2016-38417</v>
          </cell>
        </row>
        <row r="1349">
          <cell r="C1349">
            <v>38417</v>
          </cell>
          <cell r="O1349" t="str">
            <v>S</v>
          </cell>
          <cell r="T1349" t="str">
            <v>1-VCS-VRWA-V2004-38417</v>
          </cell>
        </row>
        <row r="1350">
          <cell r="C1350">
            <v>38417</v>
          </cell>
          <cell r="O1350" t="str">
            <v>S</v>
          </cell>
          <cell r="T1350" t="str">
            <v>1-VCS-VRWA-V2005-38417</v>
          </cell>
        </row>
        <row r="1351">
          <cell r="C1351">
            <v>38417</v>
          </cell>
          <cell r="O1351" t="str">
            <v>S</v>
          </cell>
          <cell r="T1351" t="str">
            <v>1-VCS-VRWA-V2017-38417</v>
          </cell>
        </row>
        <row r="1352">
          <cell r="C1352">
            <v>38417</v>
          </cell>
          <cell r="O1352" t="str">
            <v>S</v>
          </cell>
          <cell r="T1352" t="str">
            <v>1-VCS-VRWA-V2009-38417</v>
          </cell>
        </row>
        <row r="1353">
          <cell r="C1353">
            <v>38417</v>
          </cell>
          <cell r="O1353" t="str">
            <v>S</v>
          </cell>
          <cell r="T1353" t="str">
            <v>1-VCS-VRWA-V2018-38417</v>
          </cell>
        </row>
        <row r="1354">
          <cell r="C1354">
            <v>38417</v>
          </cell>
          <cell r="O1354" t="str">
            <v>S</v>
          </cell>
          <cell r="T1354" t="str">
            <v>1-VCS-VRWA-V2019-38417</v>
          </cell>
        </row>
        <row r="1355">
          <cell r="C1355">
            <v>38417</v>
          </cell>
          <cell r="O1355" t="str">
            <v>S</v>
          </cell>
          <cell r="T1355" t="str">
            <v>1-VCS-VRWA-V3025-38417</v>
          </cell>
        </row>
        <row r="1356">
          <cell r="C1356">
            <v>38419</v>
          </cell>
          <cell r="O1356" t="str">
            <v>C</v>
          </cell>
          <cell r="T1356" t="str">
            <v>1-VCC-VRWA-V2001-38419</v>
          </cell>
        </row>
        <row r="1357">
          <cell r="C1357">
            <v>38419</v>
          </cell>
          <cell r="O1357" t="str">
            <v>C</v>
          </cell>
          <cell r="T1357" t="str">
            <v>1-VCC-VRWA-V2016-38419</v>
          </cell>
        </row>
        <row r="1358">
          <cell r="C1358">
            <v>38419</v>
          </cell>
          <cell r="O1358" t="str">
            <v>C</v>
          </cell>
          <cell r="T1358" t="str">
            <v>1-VCC-VRWA-V2009-38419</v>
          </cell>
        </row>
        <row r="1359">
          <cell r="C1359">
            <v>38419</v>
          </cell>
          <cell r="O1359" t="str">
            <v>C</v>
          </cell>
          <cell r="T1359" t="str">
            <v>1-VCC-VRWA-V2018-38419</v>
          </cell>
        </row>
        <row r="1360">
          <cell r="C1360">
            <v>38419</v>
          </cell>
          <cell r="O1360" t="str">
            <v>C</v>
          </cell>
          <cell r="T1360" t="str">
            <v>1-VCC-VRWA-V3001-38419</v>
          </cell>
        </row>
        <row r="1361">
          <cell r="C1361">
            <v>38419</v>
          </cell>
          <cell r="O1361" t="str">
            <v>C</v>
          </cell>
          <cell r="T1361" t="str">
            <v>1-VCC-VRWA-V3012-38419</v>
          </cell>
        </row>
        <row r="1362">
          <cell r="C1362">
            <v>38419</v>
          </cell>
          <cell r="O1362" t="str">
            <v>C</v>
          </cell>
          <cell r="T1362" t="str">
            <v>1-VCC-VRWA-V3027-38419</v>
          </cell>
        </row>
        <row r="1363">
          <cell r="C1363">
            <v>38419</v>
          </cell>
          <cell r="O1363" t="str">
            <v>C</v>
          </cell>
          <cell r="T1363" t="str">
            <v>1-VCC-VRWA-V3040-38419</v>
          </cell>
        </row>
        <row r="1364">
          <cell r="C1364">
            <v>38420</v>
          </cell>
          <cell r="O1364" t="str">
            <v>A</v>
          </cell>
          <cell r="T1364" t="str">
            <v>1-VCA-VRWA-V2016-38420</v>
          </cell>
        </row>
        <row r="1365">
          <cell r="C1365">
            <v>38420</v>
          </cell>
          <cell r="O1365" t="str">
            <v>A</v>
          </cell>
          <cell r="T1365" t="str">
            <v>1-VCA-VRWA-V2004-38420</v>
          </cell>
        </row>
        <row r="1366">
          <cell r="C1366">
            <v>38420</v>
          </cell>
          <cell r="O1366" t="str">
            <v>A</v>
          </cell>
          <cell r="T1366" t="str">
            <v>1-VCA-VRWA-V2007-38420</v>
          </cell>
        </row>
        <row r="1367">
          <cell r="C1367">
            <v>38420</v>
          </cell>
          <cell r="O1367" t="str">
            <v>A</v>
          </cell>
          <cell r="T1367" t="str">
            <v>1-VCA-VRWA-V2009-38420</v>
          </cell>
        </row>
        <row r="1368">
          <cell r="C1368">
            <v>38420</v>
          </cell>
          <cell r="O1368" t="str">
            <v>A</v>
          </cell>
          <cell r="T1368" t="str">
            <v>1-VXX-VRWA-V2106-38420</v>
          </cell>
        </row>
        <row r="1369">
          <cell r="C1369">
            <v>38420</v>
          </cell>
          <cell r="O1369" t="str">
            <v>A</v>
          </cell>
          <cell r="T1369" t="str">
            <v>1-VXX-VRWA-V3001-38420</v>
          </cell>
        </row>
        <row r="1370">
          <cell r="C1370">
            <v>38420</v>
          </cell>
          <cell r="O1370" t="str">
            <v>A</v>
          </cell>
          <cell r="T1370" t="str">
            <v>1-VXX-VRWA-V3003-38420</v>
          </cell>
        </row>
        <row r="1371">
          <cell r="C1371">
            <v>38420</v>
          </cell>
          <cell r="O1371" t="str">
            <v>A</v>
          </cell>
          <cell r="T1371" t="str">
            <v>1-VXX-VRWA-V3027-38420</v>
          </cell>
        </row>
        <row r="1372">
          <cell r="C1372">
            <v>38421</v>
          </cell>
          <cell r="O1372" t="str">
            <v>C</v>
          </cell>
          <cell r="T1372" t="str">
            <v>1-VCC-VRWA-V2017-38421</v>
          </cell>
        </row>
        <row r="1373">
          <cell r="C1373">
            <v>38421</v>
          </cell>
          <cell r="O1373" t="str">
            <v>C</v>
          </cell>
          <cell r="T1373" t="str">
            <v>1-VCC-VRWA-V2009-38421</v>
          </cell>
        </row>
        <row r="1374">
          <cell r="C1374">
            <v>38421</v>
          </cell>
          <cell r="O1374" t="str">
            <v>C</v>
          </cell>
          <cell r="T1374" t="str">
            <v>1-VXX-VRWA-V2106-38421</v>
          </cell>
        </row>
        <row r="1375">
          <cell r="C1375">
            <v>38421</v>
          </cell>
          <cell r="O1375" t="str">
            <v>C</v>
          </cell>
          <cell r="T1375" t="str">
            <v>1-VXX-VRWA-V3001-38421</v>
          </cell>
        </row>
        <row r="1376">
          <cell r="C1376">
            <v>38421</v>
          </cell>
          <cell r="O1376" t="str">
            <v>C</v>
          </cell>
          <cell r="T1376" t="str">
            <v>1-VXX-VRWA-V3003-38421</v>
          </cell>
        </row>
        <row r="1377">
          <cell r="C1377">
            <v>38421</v>
          </cell>
          <cell r="O1377" t="str">
            <v>C</v>
          </cell>
          <cell r="T1377" t="str">
            <v>1-VXX-VRWA-V3012-38421</v>
          </cell>
        </row>
        <row r="1378">
          <cell r="C1378">
            <v>38421</v>
          </cell>
          <cell r="O1378" t="str">
            <v>C</v>
          </cell>
          <cell r="T1378" t="str">
            <v>1-VCC-VRWA-V3025-38421</v>
          </cell>
        </row>
        <row r="1379">
          <cell r="C1379">
            <v>38421</v>
          </cell>
          <cell r="O1379" t="str">
            <v>C</v>
          </cell>
          <cell r="T1379" t="str">
            <v>1-VXX-VRWA-V3027-38421</v>
          </cell>
        </row>
        <row r="1380">
          <cell r="C1380">
            <v>38421</v>
          </cell>
          <cell r="O1380" t="str">
            <v>C</v>
          </cell>
          <cell r="T1380" t="str">
            <v>1-VXX-VRWA-V3040-38421</v>
          </cell>
        </row>
        <row r="1381">
          <cell r="C1381">
            <v>38422</v>
          </cell>
          <cell r="O1381" t="str">
            <v>C</v>
          </cell>
          <cell r="T1381" t="str">
            <v>1-VCC-VRWA-V2016-38422</v>
          </cell>
        </row>
        <row r="1382">
          <cell r="C1382">
            <v>38422</v>
          </cell>
          <cell r="O1382" t="str">
            <v>C</v>
          </cell>
          <cell r="T1382" t="str">
            <v>1-VCC-VRWA-V2004-38422</v>
          </cell>
        </row>
        <row r="1383">
          <cell r="C1383">
            <v>38422</v>
          </cell>
          <cell r="O1383" t="str">
            <v>C</v>
          </cell>
          <cell r="T1383" t="str">
            <v>1-VCC-VRWA-V2009-38422</v>
          </cell>
        </row>
        <row r="1384">
          <cell r="C1384">
            <v>38422</v>
          </cell>
          <cell r="O1384" t="str">
            <v>C</v>
          </cell>
          <cell r="T1384" t="str">
            <v>1-VXX-VRWA-V3001-38422</v>
          </cell>
        </row>
        <row r="1385">
          <cell r="C1385">
            <v>38422</v>
          </cell>
          <cell r="O1385" t="str">
            <v>C</v>
          </cell>
          <cell r="T1385" t="str">
            <v>1-VXX-VRWA-V3027-38422</v>
          </cell>
        </row>
        <row r="1386">
          <cell r="C1386">
            <v>38423</v>
          </cell>
          <cell r="O1386" t="str">
            <v>U</v>
          </cell>
          <cell r="T1386" t="str">
            <v>1-VCU-VRWA-V2009-38423</v>
          </cell>
        </row>
        <row r="1387">
          <cell r="C1387">
            <v>38423</v>
          </cell>
          <cell r="O1387" t="str">
            <v>U</v>
          </cell>
          <cell r="T1387" t="str">
            <v>1-VCU-VRWA-V2018-38423</v>
          </cell>
        </row>
        <row r="1388">
          <cell r="C1388">
            <v>38424</v>
          </cell>
          <cell r="O1388" t="str">
            <v>C</v>
          </cell>
          <cell r="T1388" t="str">
            <v>1-VCC-VRWA-V2017-38424</v>
          </cell>
        </row>
        <row r="1389">
          <cell r="C1389">
            <v>38424</v>
          </cell>
          <cell r="O1389" t="str">
            <v>C</v>
          </cell>
          <cell r="T1389" t="str">
            <v>1-VCC-VRWA-V3001-38424</v>
          </cell>
        </row>
        <row r="1390">
          <cell r="C1390">
            <v>38424</v>
          </cell>
          <cell r="O1390" t="str">
            <v>C</v>
          </cell>
          <cell r="T1390" t="str">
            <v>1-VCC-VRWA-V3003-38424</v>
          </cell>
        </row>
        <row r="1391">
          <cell r="C1391">
            <v>38424</v>
          </cell>
          <cell r="O1391" t="str">
            <v>C</v>
          </cell>
          <cell r="T1391" t="str">
            <v>1-VCC-VRWA-V3012-38424</v>
          </cell>
        </row>
        <row r="1392">
          <cell r="C1392">
            <v>38424</v>
          </cell>
          <cell r="O1392" t="str">
            <v>C</v>
          </cell>
          <cell r="T1392" t="str">
            <v>1-VCC-VRWA-V3027-38424</v>
          </cell>
        </row>
        <row r="1393">
          <cell r="C1393">
            <v>38424</v>
          </cell>
          <cell r="O1393" t="str">
            <v>C</v>
          </cell>
          <cell r="T1393" t="str">
            <v>1-VCC-VRWA-V3040-38424</v>
          </cell>
        </row>
        <row r="1394">
          <cell r="C1394">
            <v>38424</v>
          </cell>
          <cell r="O1394" t="str">
            <v>C</v>
          </cell>
          <cell r="T1394" t="str">
            <v>1-VCC-VRWA-V3041-38424</v>
          </cell>
        </row>
        <row r="1395">
          <cell r="C1395">
            <v>38425</v>
          </cell>
          <cell r="O1395" t="str">
            <v>U</v>
          </cell>
          <cell r="T1395" t="str">
            <v>1-VCU-VRWA-V3001-38425</v>
          </cell>
        </row>
        <row r="1396">
          <cell r="C1396">
            <v>38425</v>
          </cell>
          <cell r="O1396" t="str">
            <v>U</v>
          </cell>
          <cell r="T1396" t="str">
            <v>1-VCU-VRWA-V3003-38425</v>
          </cell>
        </row>
        <row r="1397">
          <cell r="C1397">
            <v>38425</v>
          </cell>
          <cell r="O1397" t="str">
            <v>U</v>
          </cell>
          <cell r="T1397" t="str">
            <v>1-VCU-VRWA-V3012-38425</v>
          </cell>
        </row>
        <row r="1398">
          <cell r="C1398">
            <v>38425</v>
          </cell>
          <cell r="O1398" t="str">
            <v>U</v>
          </cell>
          <cell r="T1398" t="str">
            <v>1-VCU-VRWA-V3024-38425</v>
          </cell>
        </row>
        <row r="1399">
          <cell r="C1399">
            <v>38425</v>
          </cell>
          <cell r="O1399" t="str">
            <v>U</v>
          </cell>
          <cell r="T1399" t="str">
            <v>1-VCU-VRWA-V3027-38425</v>
          </cell>
        </row>
        <row r="1400">
          <cell r="C1400">
            <v>38426</v>
          </cell>
          <cell r="O1400" t="str">
            <v>T</v>
          </cell>
          <cell r="T1400" t="str">
            <v>1-VCT-VRWA-V2001-38426</v>
          </cell>
        </row>
        <row r="1401">
          <cell r="C1401">
            <v>38426</v>
          </cell>
          <cell r="O1401" t="str">
            <v>T</v>
          </cell>
          <cell r="T1401" t="str">
            <v>1-VCT-VRWA-V2016-38426</v>
          </cell>
        </row>
        <row r="1402">
          <cell r="C1402">
            <v>38426</v>
          </cell>
          <cell r="O1402" t="str">
            <v>T</v>
          </cell>
          <cell r="T1402" t="str">
            <v>1-VCT-VRWA-V2017-38426</v>
          </cell>
        </row>
        <row r="1403">
          <cell r="C1403">
            <v>38426</v>
          </cell>
          <cell r="O1403" t="str">
            <v>T</v>
          </cell>
          <cell r="T1403" t="str">
            <v>1-VCT-VRWA-V2009-38426</v>
          </cell>
        </row>
        <row r="1404">
          <cell r="C1404">
            <v>38426</v>
          </cell>
          <cell r="O1404" t="str">
            <v>T</v>
          </cell>
          <cell r="T1404" t="str">
            <v>1-VCT-VRWA-V2018-38426</v>
          </cell>
        </row>
        <row r="1405">
          <cell r="C1405">
            <v>38426</v>
          </cell>
          <cell r="O1405" t="str">
            <v>T</v>
          </cell>
          <cell r="T1405" t="str">
            <v>1-VCT-VRWA-V3001-38426</v>
          </cell>
        </row>
        <row r="1406">
          <cell r="C1406">
            <v>38426</v>
          </cell>
          <cell r="O1406" t="str">
            <v>T</v>
          </cell>
          <cell r="T1406" t="str">
            <v>1-VCT-VRWA-V3003-38426</v>
          </cell>
        </row>
        <row r="1407">
          <cell r="C1407">
            <v>38426</v>
          </cell>
          <cell r="O1407" t="str">
            <v>T</v>
          </cell>
          <cell r="T1407" t="str">
            <v>1-VCT-VRWA-V3027-38426</v>
          </cell>
        </row>
        <row r="1408">
          <cell r="C1408">
            <v>38427</v>
          </cell>
          <cell r="O1408" t="str">
            <v>C</v>
          </cell>
          <cell r="T1408" t="str">
            <v>1-VCC-VRWA-V2020-38427</v>
          </cell>
        </row>
        <row r="1409">
          <cell r="C1409">
            <v>38427</v>
          </cell>
          <cell r="O1409" t="str">
            <v>C</v>
          </cell>
          <cell r="T1409" t="str">
            <v>1-VCC-VRWA-V3012-38427</v>
          </cell>
        </row>
        <row r="1410">
          <cell r="C1410">
            <v>38428</v>
          </cell>
          <cell r="O1410" t="str">
            <v>U</v>
          </cell>
          <cell r="T1410" t="str">
            <v>1-VCU-VRWA-V2016-38428</v>
          </cell>
        </row>
        <row r="1411">
          <cell r="C1411">
            <v>38428</v>
          </cell>
          <cell r="O1411" t="str">
            <v>U</v>
          </cell>
          <cell r="T1411" t="str">
            <v>1-VCU-VRWA-V2004-38428</v>
          </cell>
        </row>
        <row r="1412">
          <cell r="C1412">
            <v>38428</v>
          </cell>
          <cell r="O1412" t="str">
            <v>U</v>
          </cell>
          <cell r="T1412" t="str">
            <v>1-VCU-VRWA-V2009-38428</v>
          </cell>
        </row>
        <row r="1413">
          <cell r="C1413">
            <v>38429</v>
          </cell>
          <cell r="O1413" t="str">
            <v>U</v>
          </cell>
          <cell r="T1413" t="str">
            <v>1-VCU-VRWA-V2016-38429</v>
          </cell>
        </row>
        <row r="1414">
          <cell r="C1414">
            <v>38429</v>
          </cell>
          <cell r="O1414" t="str">
            <v>U</v>
          </cell>
          <cell r="T1414" t="str">
            <v>1-VCU-VRWA-V2004-38429</v>
          </cell>
        </row>
        <row r="1415">
          <cell r="C1415">
            <v>38429</v>
          </cell>
          <cell r="O1415" t="str">
            <v>U</v>
          </cell>
          <cell r="T1415" t="str">
            <v>1-VCU-VRWA-V2009-38429</v>
          </cell>
        </row>
        <row r="1416">
          <cell r="C1416">
            <v>38430</v>
          </cell>
          <cell r="O1416" t="str">
            <v>C</v>
          </cell>
          <cell r="T1416" t="str">
            <v>1-VXX-VRWA-V4001-38430</v>
          </cell>
        </row>
        <row r="1417">
          <cell r="C1417">
            <v>38430</v>
          </cell>
          <cell r="O1417" t="str">
            <v>C</v>
          </cell>
          <cell r="T1417" t="str">
            <v>1-VXX-VRWA-V4002-38430</v>
          </cell>
        </row>
        <row r="1418">
          <cell r="C1418">
            <v>38430</v>
          </cell>
          <cell r="O1418" t="str">
            <v>C</v>
          </cell>
          <cell r="T1418" t="str">
            <v>1-VXX-VRWA-V4003-38430</v>
          </cell>
        </row>
        <row r="1419">
          <cell r="C1419">
            <v>38431</v>
          </cell>
          <cell r="O1419" t="str">
            <v>C</v>
          </cell>
          <cell r="T1419" t="str">
            <v>1-VXX-VRWA-V4001-38431</v>
          </cell>
        </row>
        <row r="1420">
          <cell r="C1420">
            <v>38431</v>
          </cell>
          <cell r="O1420" t="str">
            <v>C</v>
          </cell>
          <cell r="T1420" t="str">
            <v>1-VXX-VRWA-V4002-38431</v>
          </cell>
        </row>
        <row r="1421">
          <cell r="C1421">
            <v>38431</v>
          </cell>
          <cell r="O1421" t="str">
            <v>C</v>
          </cell>
          <cell r="T1421" t="str">
            <v>1-VXX-VRWA-V4003-38431</v>
          </cell>
        </row>
        <row r="1422">
          <cell r="C1422">
            <v>38431</v>
          </cell>
          <cell r="O1422" t="str">
            <v>C</v>
          </cell>
          <cell r="T1422" t="str">
            <v>1-VCC-VRWA-V2106-38431</v>
          </cell>
        </row>
        <row r="1423">
          <cell r="C1423">
            <v>38431</v>
          </cell>
          <cell r="O1423" t="str">
            <v>C</v>
          </cell>
          <cell r="T1423" t="str">
            <v>1-VXX-VRWA-V3001-38431</v>
          </cell>
        </row>
        <row r="1424">
          <cell r="C1424">
            <v>38431</v>
          </cell>
          <cell r="O1424" t="str">
            <v>C</v>
          </cell>
          <cell r="T1424" t="str">
            <v>1-VXX-VRWA-V3024-38431</v>
          </cell>
        </row>
        <row r="1425">
          <cell r="C1425">
            <v>38431</v>
          </cell>
          <cell r="O1425" t="str">
            <v>C</v>
          </cell>
          <cell r="T1425" t="str">
            <v>1-VXX-VRWA-V3026-38431</v>
          </cell>
        </row>
        <row r="1426">
          <cell r="C1426">
            <v>38431</v>
          </cell>
          <cell r="O1426" t="str">
            <v>C</v>
          </cell>
          <cell r="T1426" t="str">
            <v>1-VXX-VRWA-V3027-38431</v>
          </cell>
        </row>
        <row r="1427">
          <cell r="C1427">
            <v>38432</v>
          </cell>
          <cell r="O1427" t="str">
            <v>E</v>
          </cell>
          <cell r="T1427" t="str">
            <v>1-VCE-VRWA-V2016-38432</v>
          </cell>
        </row>
        <row r="1428">
          <cell r="C1428">
            <v>38432</v>
          </cell>
          <cell r="O1428" t="str">
            <v>E</v>
          </cell>
          <cell r="T1428" t="str">
            <v>1-VCE-VRWA-V2004-38432</v>
          </cell>
        </row>
        <row r="1429">
          <cell r="C1429">
            <v>38432</v>
          </cell>
          <cell r="O1429" t="str">
            <v>E</v>
          </cell>
          <cell r="T1429" t="str">
            <v>1-VCE-VRWA-V2008-38432</v>
          </cell>
        </row>
        <row r="1430">
          <cell r="C1430">
            <v>38433</v>
          </cell>
          <cell r="O1430" t="str">
            <v>U</v>
          </cell>
          <cell r="T1430" t="str">
            <v>1-VXX-VRWA-V4001-38433</v>
          </cell>
        </row>
        <row r="1431">
          <cell r="C1431">
            <v>38433</v>
          </cell>
          <cell r="O1431" t="str">
            <v>U</v>
          </cell>
          <cell r="T1431" t="str">
            <v>1-VCU-VRWA-V2017-38433</v>
          </cell>
        </row>
        <row r="1432">
          <cell r="C1432">
            <v>38433</v>
          </cell>
          <cell r="O1432" t="str">
            <v>U</v>
          </cell>
          <cell r="T1432" t="str">
            <v>1-VXX-VRWA-V3001-38433</v>
          </cell>
        </row>
        <row r="1433">
          <cell r="C1433">
            <v>38433</v>
          </cell>
          <cell r="O1433" t="str">
            <v>U</v>
          </cell>
          <cell r="T1433" t="str">
            <v>1-VXX-VRWA-V3003-38433</v>
          </cell>
        </row>
        <row r="1434">
          <cell r="C1434">
            <v>38433</v>
          </cell>
          <cell r="O1434" t="str">
            <v>U</v>
          </cell>
          <cell r="T1434" t="str">
            <v>1-VCU-VRWA-V3027-38433</v>
          </cell>
        </row>
        <row r="1435">
          <cell r="C1435">
            <v>38434</v>
          </cell>
          <cell r="O1435" t="str">
            <v>U</v>
          </cell>
          <cell r="T1435" t="str">
            <v>1-VCU-VRWA-V2020-38434</v>
          </cell>
        </row>
        <row r="1436">
          <cell r="C1436">
            <v>38434</v>
          </cell>
          <cell r="O1436" t="str">
            <v>U</v>
          </cell>
          <cell r="T1436" t="str">
            <v>1-VCU-VRWA-V3001-38434</v>
          </cell>
        </row>
        <row r="1437">
          <cell r="C1437">
            <v>38434</v>
          </cell>
          <cell r="O1437" t="str">
            <v>U</v>
          </cell>
          <cell r="T1437" t="str">
            <v>1-VCU-VRWA-V3027-38434</v>
          </cell>
        </row>
        <row r="1438">
          <cell r="C1438">
            <v>38435</v>
          </cell>
          <cell r="O1438" t="str">
            <v>U</v>
          </cell>
          <cell r="T1438" t="str">
            <v>1-VXX-VRWA-V4001-38435</v>
          </cell>
        </row>
        <row r="1439">
          <cell r="C1439">
            <v>38435</v>
          </cell>
          <cell r="O1439" t="str">
            <v>U</v>
          </cell>
          <cell r="T1439" t="str">
            <v>1-VXX-VRWA-V4002-38435</v>
          </cell>
        </row>
        <row r="1440">
          <cell r="C1440">
            <v>38435</v>
          </cell>
          <cell r="O1440" t="str">
            <v>U</v>
          </cell>
          <cell r="T1440" t="str">
            <v>1-VXX-VRWA-V4003-38435</v>
          </cell>
        </row>
        <row r="1441">
          <cell r="C1441" t="str">
            <v>RWA-19019</v>
          </cell>
          <cell r="O1441" t="str">
            <v>U</v>
          </cell>
          <cell r="T1441" t="str">
            <v>1-VXX-VRWA-V2106-19019</v>
          </cell>
        </row>
        <row r="1442">
          <cell r="C1442" t="str">
            <v>RWA-19019</v>
          </cell>
          <cell r="O1442" t="str">
            <v>U</v>
          </cell>
          <cell r="T1442" t="str">
            <v>1-VXX-VRWA-V4001-19019</v>
          </cell>
        </row>
        <row r="1443">
          <cell r="C1443" t="str">
            <v>RWA-19032</v>
          </cell>
          <cell r="O1443" t="str">
            <v>-</v>
          </cell>
          <cell r="T1443" t="str">
            <v>1-VXX-VRWA-V4001-19032</v>
          </cell>
        </row>
        <row r="1444">
          <cell r="C1444" t="str">
            <v>RWA-19032</v>
          </cell>
          <cell r="O1444" t="str">
            <v>-</v>
          </cell>
          <cell r="T1444" t="str">
            <v>1-VXX-VRWA-V4002-19032</v>
          </cell>
        </row>
        <row r="1445">
          <cell r="C1445" t="str">
            <v>RWA-19032</v>
          </cell>
          <cell r="O1445" t="str">
            <v>-</v>
          </cell>
          <cell r="T1445" t="str">
            <v>1-VXX-VRWA-V4003-19032</v>
          </cell>
        </row>
        <row r="1446">
          <cell r="C1446" t="str">
            <v>RWA-19037</v>
          </cell>
          <cell r="O1446" t="str">
            <v>-</v>
          </cell>
          <cell r="T1446" t="str">
            <v>1-VXX-VRWA-V3001-19037</v>
          </cell>
        </row>
        <row r="1447">
          <cell r="C1447" t="str">
            <v>RWA-19037</v>
          </cell>
          <cell r="O1447" t="str">
            <v>-</v>
          </cell>
          <cell r="T1447" t="str">
            <v>1-VXX-VRWA-V3003-19037</v>
          </cell>
        </row>
        <row r="1448">
          <cell r="C1448" t="str">
            <v>RWA-19037</v>
          </cell>
          <cell r="O1448" t="str">
            <v>-</v>
          </cell>
          <cell r="T1448" t="str">
            <v>1-VXX-VRWA-V3027-19037</v>
          </cell>
        </row>
        <row r="1449">
          <cell r="C1449" t="str">
            <v>RWA-19037</v>
          </cell>
          <cell r="O1449" t="str">
            <v>-</v>
          </cell>
          <cell r="T1449" t="str">
            <v>1-VXX-VRWA-V3040-19037</v>
          </cell>
        </row>
        <row r="1450">
          <cell r="C1450" t="str">
            <v>RWA-19037</v>
          </cell>
          <cell r="O1450" t="str">
            <v>-</v>
          </cell>
          <cell r="T1450" t="str">
            <v>1-VXX-VRWA-V3042-19037</v>
          </cell>
        </row>
        <row r="1451">
          <cell r="C1451">
            <v>39301</v>
          </cell>
          <cell r="O1451" t="str">
            <v>H</v>
          </cell>
          <cell r="T1451" t="str">
            <v>1-VCH-VSLE-V2001-39301</v>
          </cell>
        </row>
        <row r="1452">
          <cell r="C1452">
            <v>39301</v>
          </cell>
          <cell r="O1452" t="str">
            <v>H</v>
          </cell>
          <cell r="T1452" t="str">
            <v>1-VCH-VSLE-V2004-39301</v>
          </cell>
        </row>
        <row r="1453">
          <cell r="C1453">
            <v>39301</v>
          </cell>
          <cell r="O1453" t="str">
            <v>H</v>
          </cell>
          <cell r="T1453" t="str">
            <v>1-VCH-VSLE-V2009-39301</v>
          </cell>
        </row>
        <row r="1454">
          <cell r="C1454">
            <v>39301</v>
          </cell>
          <cell r="O1454" t="str">
            <v>H</v>
          </cell>
          <cell r="T1454" t="str">
            <v>1-VCH-VSLE-V2018-39301</v>
          </cell>
        </row>
        <row r="1455">
          <cell r="C1455">
            <v>39301</v>
          </cell>
          <cell r="O1455" t="str">
            <v>H</v>
          </cell>
          <cell r="T1455" t="str">
            <v>1-VCH-VSLE-V2019-39301</v>
          </cell>
        </row>
        <row r="1456">
          <cell r="C1456">
            <v>39403</v>
          </cell>
          <cell r="O1456" t="str">
            <v>S</v>
          </cell>
          <cell r="T1456" t="str">
            <v>1-VXX-VSLE-V4001-39403</v>
          </cell>
        </row>
        <row r="1457">
          <cell r="C1457">
            <v>39403</v>
          </cell>
          <cell r="O1457" t="str">
            <v>S</v>
          </cell>
          <cell r="T1457" t="str">
            <v>1-VCS-VSLE-V2016-39403</v>
          </cell>
        </row>
        <row r="1458">
          <cell r="C1458">
            <v>39403</v>
          </cell>
          <cell r="O1458" t="str">
            <v>S</v>
          </cell>
          <cell r="T1458" t="str">
            <v>1-VCS-VSLE-V2004-39403</v>
          </cell>
        </row>
        <row r="1459">
          <cell r="C1459">
            <v>39403</v>
          </cell>
          <cell r="O1459" t="str">
            <v>S</v>
          </cell>
          <cell r="T1459" t="str">
            <v>1-VCS-VSLE-V2005-39403</v>
          </cell>
        </row>
        <row r="1460">
          <cell r="C1460">
            <v>39403</v>
          </cell>
          <cell r="O1460" t="str">
            <v>S</v>
          </cell>
          <cell r="T1460" t="str">
            <v>1-VCS-VSLE-V2009-39403</v>
          </cell>
        </row>
        <row r="1461">
          <cell r="C1461">
            <v>39403</v>
          </cell>
          <cell r="O1461" t="str">
            <v>S</v>
          </cell>
          <cell r="T1461" t="str">
            <v>1-VCS-VSLE-V3001-39403</v>
          </cell>
        </row>
        <row r="1462">
          <cell r="C1462">
            <v>39403</v>
          </cell>
          <cell r="O1462" t="str">
            <v>S</v>
          </cell>
          <cell r="T1462" t="str">
            <v>1-VXX-VSLE-V3003-39403</v>
          </cell>
        </row>
        <row r="1463">
          <cell r="C1463">
            <v>39403</v>
          </cell>
          <cell r="O1463" t="str">
            <v>S</v>
          </cell>
          <cell r="T1463" t="str">
            <v>1-VCS-VSLE-V3027-39403</v>
          </cell>
        </row>
        <row r="1464">
          <cell r="C1464">
            <v>39404</v>
          </cell>
          <cell r="O1464" t="str">
            <v>S</v>
          </cell>
          <cell r="T1464" t="str">
            <v>1-VCS-VSLE-V2016-39404</v>
          </cell>
        </row>
        <row r="1465">
          <cell r="C1465">
            <v>39404</v>
          </cell>
          <cell r="O1465" t="str">
            <v>S</v>
          </cell>
          <cell r="T1465" t="str">
            <v>1-VCS-VSLE-V2004-39404</v>
          </cell>
        </row>
        <row r="1466">
          <cell r="C1466">
            <v>39404</v>
          </cell>
          <cell r="O1466" t="str">
            <v>S</v>
          </cell>
          <cell r="T1466" t="str">
            <v>1-VCS-VSLE-V2009-39404</v>
          </cell>
        </row>
        <row r="1467">
          <cell r="C1467">
            <v>39408</v>
          </cell>
          <cell r="O1467" t="str">
            <v>C</v>
          </cell>
          <cell r="T1467" t="str">
            <v>1-VCC-VSLE-V2016-39408</v>
          </cell>
        </row>
        <row r="1468">
          <cell r="C1468">
            <v>39408</v>
          </cell>
          <cell r="O1468" t="str">
            <v>C</v>
          </cell>
          <cell r="T1468" t="str">
            <v>1-VCC-VSLE-V2004-39408</v>
          </cell>
        </row>
        <row r="1469">
          <cell r="C1469">
            <v>39408</v>
          </cell>
          <cell r="O1469" t="str">
            <v>C</v>
          </cell>
          <cell r="T1469" t="str">
            <v>1-VCC-VSLE-V2009-39408</v>
          </cell>
        </row>
        <row r="1470">
          <cell r="C1470">
            <v>39408</v>
          </cell>
          <cell r="O1470" t="str">
            <v>C</v>
          </cell>
          <cell r="T1470" t="str">
            <v>1-VCC-VSLE-V3001-39408</v>
          </cell>
        </row>
        <row r="1471">
          <cell r="C1471">
            <v>39408</v>
          </cell>
          <cell r="O1471" t="str">
            <v>C</v>
          </cell>
          <cell r="T1471" t="str">
            <v>1-VCC-VSLE-V3003-39408</v>
          </cell>
        </row>
        <row r="1472">
          <cell r="C1472">
            <v>39408</v>
          </cell>
          <cell r="O1472" t="str">
            <v>C</v>
          </cell>
          <cell r="T1472" t="str">
            <v>1-VXX-VSLE-V3006-39408</v>
          </cell>
        </row>
        <row r="1473">
          <cell r="C1473">
            <v>39408</v>
          </cell>
          <cell r="O1473" t="str">
            <v>C</v>
          </cell>
          <cell r="T1473" t="str">
            <v>1-VCC-VSLE-V3012-39408</v>
          </cell>
        </row>
        <row r="1474">
          <cell r="C1474">
            <v>39408</v>
          </cell>
          <cell r="O1474" t="str">
            <v>C</v>
          </cell>
          <cell r="T1474" t="str">
            <v>1-VCC-VSLE-V3023-39408</v>
          </cell>
        </row>
        <row r="1475">
          <cell r="C1475">
            <v>39408</v>
          </cell>
          <cell r="O1475" t="str">
            <v>C</v>
          </cell>
          <cell r="T1475" t="str">
            <v>1-VCC-VSLE-V3024-39408</v>
          </cell>
        </row>
        <row r="1476">
          <cell r="C1476">
            <v>39408</v>
          </cell>
          <cell r="O1476" t="str">
            <v>C</v>
          </cell>
          <cell r="T1476" t="str">
            <v>1-VCC-VSLE-V3025-39408</v>
          </cell>
        </row>
        <row r="1477">
          <cell r="C1477">
            <v>39408</v>
          </cell>
          <cell r="O1477" t="str">
            <v>C</v>
          </cell>
          <cell r="T1477" t="str">
            <v>1-VCC-VSLE-V3026-39408</v>
          </cell>
        </row>
        <row r="1478">
          <cell r="C1478">
            <v>39408</v>
          </cell>
          <cell r="O1478" t="str">
            <v>C</v>
          </cell>
          <cell r="T1478" t="str">
            <v>1-VCC-VSLE-V3027-39408</v>
          </cell>
        </row>
        <row r="1479">
          <cell r="C1479">
            <v>39408</v>
          </cell>
          <cell r="O1479" t="str">
            <v>C</v>
          </cell>
          <cell r="T1479" t="str">
            <v>1-VXX-VSLE-V3040-39408</v>
          </cell>
        </row>
        <row r="1480">
          <cell r="C1480">
            <v>39408</v>
          </cell>
          <cell r="O1480" t="str">
            <v>C</v>
          </cell>
          <cell r="T1480" t="str">
            <v>1-VCC-VSLE-V3041-39408</v>
          </cell>
        </row>
        <row r="1481">
          <cell r="C1481">
            <v>39409</v>
          </cell>
          <cell r="O1481" t="str">
            <v>S</v>
          </cell>
          <cell r="T1481" t="str">
            <v>1-VCS-VSLE-V2016-39409</v>
          </cell>
        </row>
        <row r="1482">
          <cell r="C1482">
            <v>39409</v>
          </cell>
          <cell r="O1482" t="str">
            <v>S</v>
          </cell>
          <cell r="T1482" t="str">
            <v>1-VCS-VSLE-V2004-39409</v>
          </cell>
        </row>
        <row r="1483">
          <cell r="C1483">
            <v>39409</v>
          </cell>
          <cell r="O1483" t="str">
            <v>S</v>
          </cell>
          <cell r="T1483" t="str">
            <v>1-VXX-VSLE-V4003-39409</v>
          </cell>
        </row>
        <row r="1484">
          <cell r="C1484">
            <v>39409</v>
          </cell>
          <cell r="O1484" t="str">
            <v>S</v>
          </cell>
          <cell r="T1484" t="str">
            <v>1-VXX-VSLE-V4004-39409</v>
          </cell>
        </row>
        <row r="1485">
          <cell r="C1485">
            <v>39409</v>
          </cell>
          <cell r="O1485" t="str">
            <v>S</v>
          </cell>
          <cell r="T1485" t="str">
            <v>1-VCS-VSLE-V2106-39409</v>
          </cell>
        </row>
        <row r="1486">
          <cell r="C1486">
            <v>39409</v>
          </cell>
          <cell r="O1486" t="str">
            <v>S</v>
          </cell>
          <cell r="T1486" t="str">
            <v>1-VCS-VSLE-V3025-39409</v>
          </cell>
        </row>
        <row r="1487">
          <cell r="C1487">
            <v>39410</v>
          </cell>
          <cell r="O1487" t="str">
            <v>S</v>
          </cell>
          <cell r="T1487" t="str">
            <v>1-VCS-VSLE-V2016-39410</v>
          </cell>
        </row>
        <row r="1488">
          <cell r="C1488">
            <v>39410</v>
          </cell>
          <cell r="O1488" t="str">
            <v>S</v>
          </cell>
          <cell r="T1488" t="str">
            <v>1-VCS-VSLE-V2017-39410</v>
          </cell>
        </row>
        <row r="1489">
          <cell r="C1489">
            <v>39413</v>
          </cell>
          <cell r="O1489" t="str">
            <v>S</v>
          </cell>
          <cell r="T1489" t="str">
            <v>1-VCS-VSLE-V2016-39413</v>
          </cell>
        </row>
        <row r="1490">
          <cell r="C1490">
            <v>39413</v>
          </cell>
          <cell r="O1490" t="str">
            <v>S</v>
          </cell>
          <cell r="T1490" t="str">
            <v>1-VCS-VSLE-V2009-39413</v>
          </cell>
        </row>
        <row r="1491">
          <cell r="C1491">
            <v>39413</v>
          </cell>
          <cell r="O1491" t="str">
            <v>S</v>
          </cell>
          <cell r="T1491" t="str">
            <v>1-VCS-VSLE-V3001-39413</v>
          </cell>
        </row>
        <row r="1492">
          <cell r="C1492">
            <v>39413</v>
          </cell>
          <cell r="O1492" t="str">
            <v>S</v>
          </cell>
          <cell r="T1492" t="str">
            <v>1-VCS-VSLE-V3003-39413</v>
          </cell>
        </row>
        <row r="1493">
          <cell r="C1493">
            <v>39413</v>
          </cell>
          <cell r="O1493" t="str">
            <v>S</v>
          </cell>
          <cell r="T1493" t="str">
            <v>1-VCS-VSLE-V3027-39413</v>
          </cell>
        </row>
        <row r="1494">
          <cell r="C1494">
            <v>39414</v>
          </cell>
          <cell r="O1494" t="str">
            <v>S</v>
          </cell>
          <cell r="T1494" t="str">
            <v>1-VCS-VSLE-V2001-39414</v>
          </cell>
        </row>
        <row r="1495">
          <cell r="C1495">
            <v>39414</v>
          </cell>
          <cell r="O1495" t="str">
            <v>S</v>
          </cell>
          <cell r="T1495" t="str">
            <v>1-VCS-VSLE-V2004-39414</v>
          </cell>
        </row>
        <row r="1496">
          <cell r="C1496">
            <v>39414</v>
          </cell>
          <cell r="O1496" t="str">
            <v>S</v>
          </cell>
          <cell r="T1496" t="str">
            <v>1-VCS-VSLE-V2009-39414</v>
          </cell>
        </row>
        <row r="1497">
          <cell r="C1497">
            <v>39414</v>
          </cell>
          <cell r="O1497" t="str">
            <v>S</v>
          </cell>
          <cell r="T1497" t="str">
            <v>1-VCS-VSLE-V2019-39414</v>
          </cell>
        </row>
        <row r="1498">
          <cell r="C1498">
            <v>39415</v>
          </cell>
          <cell r="O1498" t="str">
            <v>G</v>
          </cell>
          <cell r="T1498" t="str">
            <v>1-VCG-VSLE-V2001-39415</v>
          </cell>
        </row>
        <row r="1499">
          <cell r="C1499">
            <v>39415</v>
          </cell>
          <cell r="O1499" t="str">
            <v>G</v>
          </cell>
          <cell r="T1499" t="str">
            <v>1-VCG-VSLE-V2004-39415</v>
          </cell>
        </row>
        <row r="1500">
          <cell r="C1500">
            <v>39415</v>
          </cell>
          <cell r="O1500" t="str">
            <v>G</v>
          </cell>
          <cell r="T1500" t="str">
            <v>1-VCG-VSLE-V2009-39415</v>
          </cell>
        </row>
        <row r="1501">
          <cell r="C1501">
            <v>39415</v>
          </cell>
          <cell r="O1501" t="str">
            <v>G</v>
          </cell>
          <cell r="T1501" t="str">
            <v>1-VCG-VSLE-V2019-39415</v>
          </cell>
        </row>
        <row r="1502">
          <cell r="C1502">
            <v>39416</v>
          </cell>
          <cell r="O1502" t="str">
            <v>S</v>
          </cell>
          <cell r="T1502" t="str">
            <v>1-VCS-VSLE-V2106-39416</v>
          </cell>
        </row>
        <row r="1503">
          <cell r="C1503">
            <v>39417</v>
          </cell>
          <cell r="O1503" t="str">
            <v>S</v>
          </cell>
          <cell r="T1503" t="str">
            <v>1-VCS-VSLE-V2001-39417</v>
          </cell>
        </row>
        <row r="1504">
          <cell r="C1504">
            <v>39417</v>
          </cell>
          <cell r="O1504" t="str">
            <v>S</v>
          </cell>
          <cell r="T1504" t="str">
            <v>1-VCS-VSLE-V2004-39417</v>
          </cell>
        </row>
        <row r="1505">
          <cell r="C1505">
            <v>39417</v>
          </cell>
          <cell r="O1505" t="str">
            <v>S</v>
          </cell>
          <cell r="T1505" t="str">
            <v>1-VCS-VSLE-V2007-39417</v>
          </cell>
        </row>
        <row r="1506">
          <cell r="C1506">
            <v>39417</v>
          </cell>
          <cell r="O1506" t="str">
            <v>S</v>
          </cell>
          <cell r="T1506" t="str">
            <v>1-VCS-VSLE-V2009-39417</v>
          </cell>
        </row>
        <row r="1507">
          <cell r="C1507">
            <v>39418</v>
          </cell>
          <cell r="O1507" t="str">
            <v>S</v>
          </cell>
          <cell r="T1507" t="str">
            <v>1-VCS-VSLE-V2016-39418</v>
          </cell>
        </row>
        <row r="1508">
          <cell r="C1508">
            <v>39418</v>
          </cell>
          <cell r="O1508" t="str">
            <v>S</v>
          </cell>
          <cell r="T1508" t="str">
            <v>1-VCS-VSLE-V2004-39418</v>
          </cell>
        </row>
        <row r="1509">
          <cell r="C1509">
            <v>39418</v>
          </cell>
          <cell r="O1509" t="str">
            <v>S</v>
          </cell>
          <cell r="T1509" t="str">
            <v>1-VCS-VSLE-V2007-39418</v>
          </cell>
        </row>
        <row r="1510">
          <cell r="C1510">
            <v>39418</v>
          </cell>
          <cell r="O1510" t="str">
            <v>S</v>
          </cell>
          <cell r="T1510" t="str">
            <v>1-VCS-VSLE-V2018-39418</v>
          </cell>
        </row>
        <row r="1511">
          <cell r="C1511">
            <v>39419</v>
          </cell>
          <cell r="O1511" t="str">
            <v>S</v>
          </cell>
          <cell r="T1511" t="str">
            <v>1-VCS-VSLE-V2016-39419</v>
          </cell>
        </row>
        <row r="1512">
          <cell r="C1512">
            <v>39419</v>
          </cell>
          <cell r="O1512" t="str">
            <v>S</v>
          </cell>
          <cell r="T1512" t="str">
            <v>1-VCS-VSLE-V2004-39419</v>
          </cell>
        </row>
        <row r="1513">
          <cell r="C1513">
            <v>39419</v>
          </cell>
          <cell r="O1513" t="str">
            <v>S</v>
          </cell>
          <cell r="T1513" t="str">
            <v>1-VCS-VSLE-V2009-39419</v>
          </cell>
        </row>
        <row r="1514">
          <cell r="C1514">
            <v>39419</v>
          </cell>
          <cell r="O1514" t="str">
            <v>S</v>
          </cell>
          <cell r="T1514" t="str">
            <v>1-VCS-VSLE-V2019-39419</v>
          </cell>
        </row>
        <row r="1515">
          <cell r="C1515">
            <v>39420</v>
          </cell>
          <cell r="O1515" t="str">
            <v>U</v>
          </cell>
          <cell r="T1515" t="str">
            <v>1-VXX-VSLE-V4001-39420</v>
          </cell>
        </row>
        <row r="1516">
          <cell r="C1516">
            <v>39420</v>
          </cell>
          <cell r="O1516" t="str">
            <v>U</v>
          </cell>
          <cell r="T1516" t="str">
            <v>1-VXX-VSLE-V4002-39420</v>
          </cell>
        </row>
        <row r="1517">
          <cell r="C1517">
            <v>39420</v>
          </cell>
          <cell r="O1517" t="str">
            <v>U</v>
          </cell>
          <cell r="T1517" t="str">
            <v>1-VXX-VSLE-V4003-39420</v>
          </cell>
        </row>
        <row r="1518">
          <cell r="C1518">
            <v>39420</v>
          </cell>
          <cell r="O1518" t="str">
            <v>U</v>
          </cell>
          <cell r="T1518" t="str">
            <v>1-VXX-VSLE-V4004-39420</v>
          </cell>
        </row>
        <row r="1519">
          <cell r="C1519">
            <v>39421</v>
          </cell>
          <cell r="O1519" t="str">
            <v>S</v>
          </cell>
          <cell r="T1519" t="str">
            <v>1-VCS-VSLE-V2009-39421</v>
          </cell>
        </row>
        <row r="1520">
          <cell r="C1520">
            <v>39421</v>
          </cell>
          <cell r="O1520" t="str">
            <v>S</v>
          </cell>
          <cell r="T1520" t="str">
            <v>1-VCS-VSLE-V2018-39421</v>
          </cell>
        </row>
        <row r="1521">
          <cell r="C1521">
            <v>39421</v>
          </cell>
          <cell r="O1521" t="str">
            <v>S</v>
          </cell>
          <cell r="T1521" t="str">
            <v>1-VCS-VSLE-V3001-39421</v>
          </cell>
        </row>
        <row r="1522">
          <cell r="C1522">
            <v>39421</v>
          </cell>
          <cell r="O1522" t="str">
            <v>S</v>
          </cell>
          <cell r="T1522" t="str">
            <v>1-VCS-VSLE-V3003-39421</v>
          </cell>
        </row>
        <row r="1523">
          <cell r="C1523">
            <v>39421</v>
          </cell>
          <cell r="O1523" t="str">
            <v>S</v>
          </cell>
          <cell r="T1523" t="str">
            <v>1-VCS-VSLE-V3012-39421</v>
          </cell>
        </row>
        <row r="1524">
          <cell r="C1524">
            <v>39421</v>
          </cell>
          <cell r="O1524" t="str">
            <v>S</v>
          </cell>
          <cell r="T1524" t="str">
            <v>1-VCS-VSLE-V3027-39421</v>
          </cell>
        </row>
        <row r="1525">
          <cell r="C1525">
            <v>39421</v>
          </cell>
          <cell r="O1525" t="str">
            <v>S</v>
          </cell>
          <cell r="T1525" t="str">
            <v>1-VCS-VSLE-V3040-39421</v>
          </cell>
        </row>
        <row r="1526">
          <cell r="C1526">
            <v>39421</v>
          </cell>
          <cell r="O1526" t="str">
            <v>S</v>
          </cell>
          <cell r="T1526" t="str">
            <v>1-VCS-VSLE-V3041-39421</v>
          </cell>
        </row>
        <row r="1527">
          <cell r="C1527">
            <v>39422</v>
          </cell>
          <cell r="O1527" t="str">
            <v>E</v>
          </cell>
          <cell r="T1527" t="str">
            <v>1-VCE-VSLE-V2016-39422</v>
          </cell>
        </row>
        <row r="1528">
          <cell r="C1528">
            <v>39422</v>
          </cell>
          <cell r="O1528" t="str">
            <v>E</v>
          </cell>
          <cell r="T1528" t="str">
            <v>1-VCE-VSLE-V2004-39422</v>
          </cell>
        </row>
        <row r="1529">
          <cell r="C1529">
            <v>39422</v>
          </cell>
          <cell r="O1529" t="str">
            <v>E</v>
          </cell>
          <cell r="T1529" t="str">
            <v>1-VCE-VSLE-V2019-39422</v>
          </cell>
        </row>
        <row r="1530">
          <cell r="C1530">
            <v>39423</v>
          </cell>
          <cell r="O1530" t="str">
            <v>S</v>
          </cell>
          <cell r="T1530" t="str">
            <v>1-VXX-VSLE-V4001-39423</v>
          </cell>
        </row>
        <row r="1531">
          <cell r="C1531">
            <v>39423</v>
          </cell>
          <cell r="O1531" t="str">
            <v>S</v>
          </cell>
          <cell r="T1531" t="str">
            <v>1-VXX-VSLE-V4002-39423</v>
          </cell>
        </row>
        <row r="1532">
          <cell r="C1532">
            <v>39423</v>
          </cell>
          <cell r="O1532" t="str">
            <v>S</v>
          </cell>
          <cell r="T1532" t="str">
            <v>1-VXX-VSLE-V4003-39423</v>
          </cell>
        </row>
        <row r="1533">
          <cell r="C1533">
            <v>39424</v>
          </cell>
          <cell r="O1533" t="str">
            <v>S</v>
          </cell>
          <cell r="T1533" t="str">
            <v>1-VCS-VSLE-V2007-39424</v>
          </cell>
        </row>
        <row r="1534">
          <cell r="C1534">
            <v>39424</v>
          </cell>
          <cell r="O1534" t="str">
            <v>S</v>
          </cell>
          <cell r="T1534" t="str">
            <v>1-VCS-VSLE-V3001-39424</v>
          </cell>
        </row>
        <row r="1535">
          <cell r="C1535">
            <v>39424</v>
          </cell>
          <cell r="O1535" t="str">
            <v>S</v>
          </cell>
          <cell r="T1535" t="str">
            <v>1-VCS-VSLE-V3003-39424</v>
          </cell>
        </row>
        <row r="1536">
          <cell r="C1536">
            <v>39424</v>
          </cell>
          <cell r="O1536" t="str">
            <v>S</v>
          </cell>
          <cell r="T1536" t="str">
            <v>1-VCS-VSLE-V3012-39424</v>
          </cell>
        </row>
        <row r="1537">
          <cell r="C1537">
            <v>39424</v>
          </cell>
          <cell r="O1537" t="str">
            <v>S</v>
          </cell>
          <cell r="T1537" t="str">
            <v>1-VCS-VSLE-V3027-39424</v>
          </cell>
        </row>
        <row r="1538">
          <cell r="C1538">
            <v>39424</v>
          </cell>
          <cell r="O1538" t="str">
            <v>S</v>
          </cell>
          <cell r="T1538" t="str">
            <v>1-VCS-VSLE-V3040-39424</v>
          </cell>
        </row>
        <row r="1539">
          <cell r="C1539">
            <v>39424</v>
          </cell>
          <cell r="O1539" t="str">
            <v>S</v>
          </cell>
          <cell r="T1539" t="str">
            <v>1-VCS-VSLE-V3041-39424</v>
          </cell>
        </row>
        <row r="1540">
          <cell r="C1540">
            <v>39424</v>
          </cell>
          <cell r="O1540" t="str">
            <v>S</v>
          </cell>
          <cell r="T1540" t="str">
            <v>1-VCS-VSLE-V3044-39424</v>
          </cell>
        </row>
        <row r="1541">
          <cell r="C1541">
            <v>39425</v>
          </cell>
          <cell r="O1541" t="str">
            <v>S</v>
          </cell>
          <cell r="T1541" t="str">
            <v>1-VXX-VSLE-V4001-39425</v>
          </cell>
        </row>
        <row r="1542">
          <cell r="C1542">
            <v>39425</v>
          </cell>
          <cell r="O1542" t="str">
            <v>S</v>
          </cell>
          <cell r="T1542" t="str">
            <v>1-VXX-VSLE-V4002-39425</v>
          </cell>
        </row>
        <row r="1543">
          <cell r="C1543">
            <v>39425</v>
          </cell>
          <cell r="O1543" t="str">
            <v>S</v>
          </cell>
          <cell r="T1543" t="str">
            <v>1-VXX-VSLE-V4003-39425</v>
          </cell>
        </row>
        <row r="1544">
          <cell r="C1544">
            <v>39425</v>
          </cell>
          <cell r="O1544" t="str">
            <v>S</v>
          </cell>
          <cell r="T1544" t="str">
            <v>1-VXX-VSLE-V4004-39425</v>
          </cell>
        </row>
        <row r="1545">
          <cell r="C1545">
            <v>39426</v>
          </cell>
          <cell r="O1545" t="str">
            <v>S</v>
          </cell>
          <cell r="T1545" t="str">
            <v>1-VXX-VSLE-V4001-39426</v>
          </cell>
        </row>
        <row r="1546">
          <cell r="C1546">
            <v>39426</v>
          </cell>
          <cell r="O1546" t="str">
            <v>S</v>
          </cell>
          <cell r="T1546" t="str">
            <v>1-VXX-VSLE-V4002-39426</v>
          </cell>
        </row>
        <row r="1547">
          <cell r="C1547">
            <v>39426</v>
          </cell>
          <cell r="O1547" t="str">
            <v>S</v>
          </cell>
          <cell r="T1547" t="str">
            <v>1-VXX-VSLE-V4003-39426</v>
          </cell>
        </row>
        <row r="1548">
          <cell r="C1548">
            <v>39427</v>
          </cell>
          <cell r="O1548" t="str">
            <v>U</v>
          </cell>
          <cell r="T1548" t="str">
            <v>1-VXX-VSLE-V4001-39427</v>
          </cell>
        </row>
        <row r="1549">
          <cell r="C1549">
            <v>39427</v>
          </cell>
          <cell r="O1549" t="str">
            <v>U</v>
          </cell>
          <cell r="T1549" t="str">
            <v>1-VXX-VSLE-V4002-39427</v>
          </cell>
        </row>
        <row r="1550">
          <cell r="C1550">
            <v>39427</v>
          </cell>
          <cell r="O1550" t="str">
            <v>U</v>
          </cell>
          <cell r="T1550" t="str">
            <v>1-VXX-VSLE-V4003-39427</v>
          </cell>
        </row>
        <row r="1551">
          <cell r="C1551">
            <v>39428</v>
          </cell>
          <cell r="O1551" t="str">
            <v>-</v>
          </cell>
          <cell r="T1551" t="str">
            <v>1-VXX-VSLE-V3024-39428</v>
          </cell>
        </row>
        <row r="1552">
          <cell r="C1552">
            <v>39428</v>
          </cell>
          <cell r="O1552" t="str">
            <v>-</v>
          </cell>
          <cell r="T1552" t="str">
            <v>1-VXX-VSLE-V3040-39428</v>
          </cell>
        </row>
        <row r="1553">
          <cell r="C1553">
            <v>39428</v>
          </cell>
          <cell r="O1553" t="str">
            <v>-</v>
          </cell>
          <cell r="T1553" t="str">
            <v>1-VXX-VSLE-V3041-39428</v>
          </cell>
        </row>
        <row r="1554">
          <cell r="C1554">
            <v>39428</v>
          </cell>
          <cell r="O1554" t="str">
            <v>-</v>
          </cell>
          <cell r="T1554" t="str">
            <v>1-VXX-VSLE-V3042-39428</v>
          </cell>
        </row>
        <row r="1555">
          <cell r="C1555">
            <v>52302</v>
          </cell>
          <cell r="O1555" t="str">
            <v>G</v>
          </cell>
          <cell r="T1555" t="str">
            <v>1-VCG-VSSN-V2009-52302</v>
          </cell>
        </row>
        <row r="1556">
          <cell r="C1556">
            <v>52302</v>
          </cell>
          <cell r="O1556" t="str">
            <v>G</v>
          </cell>
          <cell r="T1556" t="str">
            <v>1-VCG-VSSN-V2106-52302</v>
          </cell>
        </row>
        <row r="1557">
          <cell r="C1557">
            <v>52302</v>
          </cell>
          <cell r="O1557" t="str">
            <v>G</v>
          </cell>
          <cell r="T1557" t="str">
            <v>1-VXX-VSSN-V3001-52302</v>
          </cell>
        </row>
        <row r="1558">
          <cell r="C1558">
            <v>52302</v>
          </cell>
          <cell r="O1558" t="str">
            <v>G</v>
          </cell>
          <cell r="T1558" t="str">
            <v>1-VCG-VSSN-V3003-52302</v>
          </cell>
        </row>
        <row r="1559">
          <cell r="C1559">
            <v>52302</v>
          </cell>
          <cell r="O1559" t="str">
            <v>G</v>
          </cell>
          <cell r="T1559" t="str">
            <v>1-VXX-VSSN-V3011-52302</v>
          </cell>
        </row>
        <row r="1560">
          <cell r="C1560">
            <v>52302</v>
          </cell>
          <cell r="O1560" t="str">
            <v>G</v>
          </cell>
          <cell r="T1560" t="str">
            <v>1-VCG-VSSN-V3027-52302</v>
          </cell>
        </row>
        <row r="1561">
          <cell r="C1561">
            <v>52403</v>
          </cell>
          <cell r="O1561" t="str">
            <v>G</v>
          </cell>
          <cell r="T1561" t="str">
            <v>1-VCG-VSSN-V2106-52403</v>
          </cell>
        </row>
        <row r="1562">
          <cell r="C1562">
            <v>52403</v>
          </cell>
          <cell r="O1562" t="str">
            <v>G</v>
          </cell>
          <cell r="T1562" t="str">
            <v>1-VCG-VSSN-V3003-52403</v>
          </cell>
        </row>
        <row r="1563">
          <cell r="C1563">
            <v>52403</v>
          </cell>
          <cell r="O1563" t="str">
            <v>G</v>
          </cell>
          <cell r="T1563" t="str">
            <v>1-VCG-VSSN-V3012-52403</v>
          </cell>
        </row>
        <row r="1564">
          <cell r="C1564">
            <v>52403</v>
          </cell>
          <cell r="O1564" t="str">
            <v>G</v>
          </cell>
          <cell r="T1564" t="str">
            <v>1-VCG-VSSN-V3032-52403</v>
          </cell>
        </row>
        <row r="1565">
          <cell r="C1565">
            <v>52403</v>
          </cell>
          <cell r="O1565" t="str">
            <v>G</v>
          </cell>
          <cell r="T1565" t="str">
            <v>1-VCG-VSSN-V3043-52403</v>
          </cell>
        </row>
        <row r="1566">
          <cell r="C1566">
            <v>40204</v>
          </cell>
          <cell r="O1566" t="str">
            <v>S</v>
          </cell>
          <cell r="T1566" t="str">
            <v>1-VCS-VTZA-V2001-40204</v>
          </cell>
        </row>
        <row r="1567">
          <cell r="C1567">
            <v>40204</v>
          </cell>
          <cell r="O1567" t="str">
            <v>S</v>
          </cell>
          <cell r="T1567" t="str">
            <v>1-VCS-VTZA-V2016-40204</v>
          </cell>
        </row>
        <row r="1568">
          <cell r="C1568">
            <v>40204</v>
          </cell>
          <cell r="O1568" t="str">
            <v>S</v>
          </cell>
          <cell r="T1568" t="str">
            <v>1-VCS-VTZA-V2004-40204</v>
          </cell>
        </row>
        <row r="1569">
          <cell r="C1569">
            <v>40204</v>
          </cell>
          <cell r="O1569" t="str">
            <v>S</v>
          </cell>
          <cell r="T1569" t="str">
            <v>1-VCS-VTZA-V2009-40204</v>
          </cell>
        </row>
        <row r="1570">
          <cell r="C1570">
            <v>40204</v>
          </cell>
          <cell r="O1570" t="str">
            <v>S</v>
          </cell>
          <cell r="T1570" t="str">
            <v>1-VCS-VTZA-V2018-40204</v>
          </cell>
        </row>
        <row r="1571">
          <cell r="C1571">
            <v>40204</v>
          </cell>
          <cell r="O1571" t="str">
            <v>S</v>
          </cell>
          <cell r="T1571" t="str">
            <v>1-VCS-VTZA-V2019-40204</v>
          </cell>
        </row>
        <row r="1572">
          <cell r="C1572">
            <v>40212</v>
          </cell>
          <cell r="O1572" t="str">
            <v>M</v>
          </cell>
          <cell r="T1572" t="str">
            <v>1-VCM-VTZA-V2004-40212</v>
          </cell>
        </row>
        <row r="1573">
          <cell r="C1573">
            <v>40212</v>
          </cell>
          <cell r="O1573" t="str">
            <v>M</v>
          </cell>
          <cell r="T1573" t="str">
            <v>1-VCM-VTZA-V2005-40212</v>
          </cell>
        </row>
        <row r="1574">
          <cell r="C1574">
            <v>40212</v>
          </cell>
          <cell r="O1574" t="str">
            <v>M</v>
          </cell>
          <cell r="T1574" t="str">
            <v>1-VCM-VTZA-V2009-40212</v>
          </cell>
        </row>
        <row r="1575">
          <cell r="C1575">
            <v>40212</v>
          </cell>
          <cell r="O1575" t="str">
            <v>M</v>
          </cell>
          <cell r="T1575" t="str">
            <v>1-VCM-VTZA-V2018-40212</v>
          </cell>
        </row>
        <row r="1576">
          <cell r="C1576">
            <v>40307</v>
          </cell>
          <cell r="O1576" t="str">
            <v>C</v>
          </cell>
          <cell r="T1576" t="str">
            <v>1-VXX-VTZA-V4001-40307</v>
          </cell>
        </row>
        <row r="1577">
          <cell r="C1577">
            <v>40307</v>
          </cell>
          <cell r="O1577" t="str">
            <v>C</v>
          </cell>
          <cell r="T1577" t="str">
            <v>1-VXX-VTZA-V4002-40307</v>
          </cell>
        </row>
        <row r="1578">
          <cell r="C1578">
            <v>40307</v>
          </cell>
          <cell r="O1578" t="str">
            <v>C</v>
          </cell>
          <cell r="T1578" t="str">
            <v>1-VCC-VTZA-V2106-40307</v>
          </cell>
        </row>
        <row r="1579">
          <cell r="C1579">
            <v>40307</v>
          </cell>
          <cell r="O1579" t="str">
            <v>C</v>
          </cell>
          <cell r="T1579" t="str">
            <v>1-VCC-VTZA-V3001-40307</v>
          </cell>
        </row>
        <row r="1580">
          <cell r="C1580">
            <v>40307</v>
          </cell>
          <cell r="O1580" t="str">
            <v>C</v>
          </cell>
          <cell r="T1580" t="str">
            <v>1-VCC-VTZA-V3003-40307</v>
          </cell>
        </row>
        <row r="1581">
          <cell r="C1581">
            <v>40307</v>
          </cell>
          <cell r="O1581" t="str">
            <v>C</v>
          </cell>
          <cell r="T1581" t="str">
            <v>1-VCC-VTZA-V3027-40307</v>
          </cell>
        </row>
        <row r="1582">
          <cell r="C1582">
            <v>40402</v>
          </cell>
          <cell r="O1582" t="str">
            <v>I</v>
          </cell>
          <cell r="T1582" t="str">
            <v>1-VCI-VTZA-V3001-40402</v>
          </cell>
        </row>
        <row r="1583">
          <cell r="C1583">
            <v>40402</v>
          </cell>
          <cell r="O1583" t="str">
            <v>I</v>
          </cell>
          <cell r="T1583" t="str">
            <v>1-VCI-VTZA-V3027-40402</v>
          </cell>
        </row>
        <row r="1584">
          <cell r="C1584">
            <v>40405</v>
          </cell>
          <cell r="O1584" t="str">
            <v>U</v>
          </cell>
          <cell r="T1584" t="str">
            <v>1-VXX-VTZA-V4001-40405</v>
          </cell>
        </row>
        <row r="1585">
          <cell r="C1585">
            <v>40405</v>
          </cell>
          <cell r="O1585" t="str">
            <v>U</v>
          </cell>
          <cell r="T1585" t="str">
            <v>1-VCU-VTZA-V2016-40405</v>
          </cell>
        </row>
        <row r="1586">
          <cell r="C1586">
            <v>40405</v>
          </cell>
          <cell r="O1586" t="str">
            <v>U</v>
          </cell>
          <cell r="T1586" t="str">
            <v>1-VCU-VTZA-V2004-40405</v>
          </cell>
        </row>
        <row r="1587">
          <cell r="C1587">
            <v>40405</v>
          </cell>
          <cell r="O1587" t="str">
            <v>U</v>
          </cell>
          <cell r="T1587" t="str">
            <v>1-VCU-VTZA-V2005-40405</v>
          </cell>
        </row>
        <row r="1588">
          <cell r="C1588">
            <v>40405</v>
          </cell>
          <cell r="O1588" t="str">
            <v>U</v>
          </cell>
          <cell r="T1588" t="str">
            <v>1-VCU-VTZA-V2007-40405</v>
          </cell>
        </row>
        <row r="1589">
          <cell r="C1589">
            <v>40405</v>
          </cell>
          <cell r="O1589" t="str">
            <v>U</v>
          </cell>
          <cell r="T1589" t="str">
            <v>1-VCU-VTZA-V2017-40405</v>
          </cell>
        </row>
        <row r="1590">
          <cell r="C1590">
            <v>40405</v>
          </cell>
          <cell r="O1590" t="str">
            <v>U</v>
          </cell>
          <cell r="T1590" t="str">
            <v>1-VCU-VTZA-V2009-40405</v>
          </cell>
        </row>
        <row r="1591">
          <cell r="C1591">
            <v>40405</v>
          </cell>
          <cell r="O1591" t="str">
            <v>U</v>
          </cell>
          <cell r="T1591" t="str">
            <v>1-VCU-VTZA-V2106-40405</v>
          </cell>
        </row>
        <row r="1592">
          <cell r="C1592">
            <v>40405</v>
          </cell>
          <cell r="O1592" t="str">
            <v>U</v>
          </cell>
          <cell r="T1592" t="str">
            <v>1-VCU-VTZA-V3001-40405</v>
          </cell>
        </row>
        <row r="1593">
          <cell r="C1593">
            <v>40405</v>
          </cell>
          <cell r="O1593" t="str">
            <v>U</v>
          </cell>
          <cell r="T1593" t="str">
            <v>1-VCU-VTZA-V3003-40405</v>
          </cell>
        </row>
        <row r="1594">
          <cell r="C1594">
            <v>40405</v>
          </cell>
          <cell r="O1594" t="str">
            <v>U</v>
          </cell>
          <cell r="T1594" t="str">
            <v>1-VCU-VTZA-V3027-40405</v>
          </cell>
        </row>
        <row r="1595">
          <cell r="C1595">
            <v>40406</v>
          </cell>
          <cell r="O1595" t="str">
            <v>C</v>
          </cell>
          <cell r="T1595" t="str">
            <v>1-VCC-VTZA-V2001-40406</v>
          </cell>
        </row>
        <row r="1596">
          <cell r="C1596">
            <v>40406</v>
          </cell>
          <cell r="O1596" t="str">
            <v>C</v>
          </cell>
          <cell r="T1596" t="str">
            <v>1-VCC-VTZA-V2016-40406</v>
          </cell>
        </row>
        <row r="1597">
          <cell r="C1597">
            <v>40406</v>
          </cell>
          <cell r="O1597" t="str">
            <v>C</v>
          </cell>
          <cell r="T1597" t="str">
            <v>1-VCC-VTZA-V2007-40406</v>
          </cell>
        </row>
        <row r="1598">
          <cell r="C1598">
            <v>40406</v>
          </cell>
          <cell r="O1598" t="str">
            <v>C</v>
          </cell>
          <cell r="T1598" t="str">
            <v>1-VCC-VTZA-V2009-40406</v>
          </cell>
        </row>
        <row r="1599">
          <cell r="C1599">
            <v>40406</v>
          </cell>
          <cell r="O1599" t="str">
            <v>C</v>
          </cell>
          <cell r="T1599" t="str">
            <v>1-VCC-VTZA-V2018-40406</v>
          </cell>
        </row>
        <row r="1600">
          <cell r="C1600">
            <v>40406</v>
          </cell>
          <cell r="O1600" t="str">
            <v>C</v>
          </cell>
          <cell r="T1600" t="str">
            <v>1-VCC-VTZA-V3003-40406</v>
          </cell>
        </row>
        <row r="1601">
          <cell r="C1601">
            <v>40406</v>
          </cell>
          <cell r="O1601" t="str">
            <v>C</v>
          </cell>
          <cell r="T1601" t="str">
            <v>1-VCC-VTZA-V3027-40406</v>
          </cell>
        </row>
        <row r="1602">
          <cell r="C1602">
            <v>40411</v>
          </cell>
          <cell r="O1602" t="str">
            <v>U</v>
          </cell>
          <cell r="T1602" t="str">
            <v>1-VCU-VTZA-V2001-40411</v>
          </cell>
        </row>
        <row r="1603">
          <cell r="C1603">
            <v>40411</v>
          </cell>
          <cell r="O1603" t="str">
            <v>U</v>
          </cell>
          <cell r="T1603" t="str">
            <v>1-VCU-VTZA-V2004-40411</v>
          </cell>
        </row>
        <row r="1604">
          <cell r="C1604">
            <v>40411</v>
          </cell>
          <cell r="O1604" t="str">
            <v>U</v>
          </cell>
          <cell r="T1604" t="str">
            <v>1-VCU-VTZA-V2005-40411</v>
          </cell>
        </row>
        <row r="1605">
          <cell r="C1605">
            <v>40411</v>
          </cell>
          <cell r="O1605" t="str">
            <v>U</v>
          </cell>
          <cell r="T1605" t="str">
            <v>1-VCU-VTZA-V2008-40411</v>
          </cell>
        </row>
        <row r="1606">
          <cell r="C1606">
            <v>40411</v>
          </cell>
          <cell r="O1606" t="str">
            <v>U</v>
          </cell>
          <cell r="T1606" t="str">
            <v>1-VXX-VTZA-V2106-40411</v>
          </cell>
        </row>
        <row r="1607">
          <cell r="C1607">
            <v>40412</v>
          </cell>
          <cell r="O1607" t="str">
            <v>U</v>
          </cell>
          <cell r="T1607" t="str">
            <v>1-VCU-VTZA-V2001-40412</v>
          </cell>
        </row>
        <row r="1608">
          <cell r="C1608">
            <v>40412</v>
          </cell>
          <cell r="O1608" t="str">
            <v>U</v>
          </cell>
          <cell r="T1608" t="str">
            <v>1-VCU-VTZA-V2016-40412</v>
          </cell>
        </row>
        <row r="1609">
          <cell r="C1609">
            <v>40412</v>
          </cell>
          <cell r="O1609" t="str">
            <v>U</v>
          </cell>
          <cell r="T1609" t="str">
            <v>1-VCU-VTZA-V2009-40412</v>
          </cell>
        </row>
        <row r="1610">
          <cell r="C1610">
            <v>40412</v>
          </cell>
          <cell r="O1610" t="str">
            <v>U</v>
          </cell>
          <cell r="T1610" t="str">
            <v>1-VCU-VTZA-V2018-40412</v>
          </cell>
        </row>
        <row r="1611">
          <cell r="C1611">
            <v>40412</v>
          </cell>
          <cell r="O1611" t="str">
            <v>U</v>
          </cell>
          <cell r="T1611" t="str">
            <v>1-VCU-VTZA-V2106-40412</v>
          </cell>
        </row>
        <row r="1612">
          <cell r="C1612">
            <v>40412</v>
          </cell>
          <cell r="O1612" t="str">
            <v>U</v>
          </cell>
          <cell r="T1612" t="str">
            <v>1-VCU-VTZA-V3003-40412</v>
          </cell>
        </row>
        <row r="1613">
          <cell r="C1613">
            <v>40412</v>
          </cell>
          <cell r="O1613" t="str">
            <v>U</v>
          </cell>
          <cell r="T1613" t="str">
            <v>1-VCU-VTZA-V3024-40412</v>
          </cell>
        </row>
        <row r="1614">
          <cell r="C1614">
            <v>40412</v>
          </cell>
          <cell r="O1614" t="str">
            <v>U</v>
          </cell>
          <cell r="T1614" t="str">
            <v>1-VCU-VTZA-V3027-40412</v>
          </cell>
        </row>
        <row r="1615">
          <cell r="C1615">
            <v>40414</v>
          </cell>
          <cell r="O1615" t="str">
            <v>C</v>
          </cell>
          <cell r="T1615" t="str">
            <v>1-VCC-VTZA-V2016-40414</v>
          </cell>
        </row>
        <row r="1616">
          <cell r="C1616">
            <v>40414</v>
          </cell>
          <cell r="O1616" t="str">
            <v>C</v>
          </cell>
          <cell r="T1616" t="str">
            <v>1-VCC-VTZA-V2004-40414</v>
          </cell>
        </row>
        <row r="1617">
          <cell r="C1617">
            <v>40414</v>
          </cell>
          <cell r="O1617" t="str">
            <v>C</v>
          </cell>
          <cell r="T1617" t="str">
            <v>1-VCC-VTZA-V2008-40414</v>
          </cell>
        </row>
        <row r="1618">
          <cell r="C1618">
            <v>40414</v>
          </cell>
          <cell r="O1618" t="str">
            <v>C</v>
          </cell>
          <cell r="T1618" t="str">
            <v>1-VCC-VTZA-V2019-40414</v>
          </cell>
        </row>
        <row r="1619">
          <cell r="C1619">
            <v>40415</v>
          </cell>
          <cell r="O1619" t="str">
            <v>S</v>
          </cell>
          <cell r="T1619" t="str">
            <v>1-VCS-VTZA-V2016-40415</v>
          </cell>
        </row>
        <row r="1620">
          <cell r="C1620">
            <v>40415</v>
          </cell>
          <cell r="O1620" t="str">
            <v>S</v>
          </cell>
          <cell r="T1620" t="str">
            <v>1-VCS-VTZA-V2004-40415</v>
          </cell>
        </row>
        <row r="1621">
          <cell r="C1621">
            <v>40415</v>
          </cell>
          <cell r="O1621" t="str">
            <v>S</v>
          </cell>
          <cell r="T1621" t="str">
            <v>1-VCS-VTZA-V2009-40415</v>
          </cell>
        </row>
        <row r="1622">
          <cell r="C1622">
            <v>40415</v>
          </cell>
          <cell r="O1622" t="str">
            <v>S</v>
          </cell>
          <cell r="T1622" t="str">
            <v>1-VCS-VTZA-V2018-40415</v>
          </cell>
        </row>
        <row r="1623">
          <cell r="C1623">
            <v>40415</v>
          </cell>
          <cell r="O1623" t="str">
            <v>S</v>
          </cell>
          <cell r="T1623" t="str">
            <v>1-VCS-VTZA-V2106-40415</v>
          </cell>
        </row>
        <row r="1624">
          <cell r="C1624">
            <v>40415</v>
          </cell>
          <cell r="O1624" t="str">
            <v>S</v>
          </cell>
          <cell r="T1624" t="str">
            <v>1-VCS-VTZA-V3001-40415</v>
          </cell>
        </row>
        <row r="1625">
          <cell r="C1625">
            <v>40415</v>
          </cell>
          <cell r="O1625" t="str">
            <v>S</v>
          </cell>
          <cell r="T1625" t="str">
            <v>1-VCS-VTZA-V3003-40415</v>
          </cell>
        </row>
        <row r="1626">
          <cell r="C1626">
            <v>40415</v>
          </cell>
          <cell r="O1626" t="str">
            <v>S</v>
          </cell>
          <cell r="T1626" t="str">
            <v>1-VCS-VTZA-V3027-40415</v>
          </cell>
        </row>
        <row r="1627">
          <cell r="C1627">
            <v>40416</v>
          </cell>
          <cell r="O1627" t="str">
            <v>E</v>
          </cell>
          <cell r="T1627" t="str">
            <v>1-VCE-VTZA-V2016-40416</v>
          </cell>
        </row>
        <row r="1628">
          <cell r="C1628">
            <v>40416</v>
          </cell>
          <cell r="O1628" t="str">
            <v>E</v>
          </cell>
          <cell r="T1628" t="str">
            <v>1-VCE-VTZA-V2004-40416</v>
          </cell>
        </row>
        <row r="1629">
          <cell r="C1629">
            <v>40416</v>
          </cell>
          <cell r="O1629" t="str">
            <v>E</v>
          </cell>
          <cell r="T1629" t="str">
            <v>1-VCE-VTZA-V2009-40416</v>
          </cell>
        </row>
        <row r="1630">
          <cell r="C1630">
            <v>40416</v>
          </cell>
          <cell r="O1630" t="str">
            <v>E</v>
          </cell>
          <cell r="T1630" t="str">
            <v>1-VCE-VTZA-V2019-40416</v>
          </cell>
        </row>
        <row r="1631">
          <cell r="C1631">
            <v>40417</v>
          </cell>
          <cell r="O1631" t="str">
            <v>U</v>
          </cell>
          <cell r="T1631" t="str">
            <v>1-VCU-VTZA-V2016-40417</v>
          </cell>
        </row>
        <row r="1632">
          <cell r="C1632">
            <v>40417</v>
          </cell>
          <cell r="O1632" t="str">
            <v>U</v>
          </cell>
          <cell r="T1632" t="str">
            <v>1-VCU-VTZA-V2004-40417</v>
          </cell>
        </row>
        <row r="1633">
          <cell r="C1633">
            <v>40417</v>
          </cell>
          <cell r="O1633" t="str">
            <v>U</v>
          </cell>
          <cell r="T1633" t="str">
            <v>1-VCU-VTZA-V2009-40417</v>
          </cell>
        </row>
        <row r="1634">
          <cell r="C1634">
            <v>40417</v>
          </cell>
          <cell r="O1634" t="str">
            <v>U</v>
          </cell>
          <cell r="T1634" t="str">
            <v>1-VCU-VTZA-V2019-40417</v>
          </cell>
        </row>
        <row r="1635">
          <cell r="C1635">
            <v>40419</v>
          </cell>
          <cell r="O1635" t="str">
            <v>I</v>
          </cell>
          <cell r="T1635" t="str">
            <v>1-VCI-VTZA-V2007-40419</v>
          </cell>
        </row>
        <row r="1636">
          <cell r="C1636">
            <v>40419</v>
          </cell>
          <cell r="O1636" t="str">
            <v>I</v>
          </cell>
          <cell r="T1636" t="str">
            <v>1-VCI-VTZA-V2009-40419</v>
          </cell>
        </row>
        <row r="1637">
          <cell r="C1637">
            <v>40419</v>
          </cell>
          <cell r="O1637" t="str">
            <v>I</v>
          </cell>
          <cell r="T1637" t="str">
            <v>1-VCI-VTZA-V3003-40419</v>
          </cell>
        </row>
        <row r="1638">
          <cell r="C1638">
            <v>40419</v>
          </cell>
          <cell r="O1638" t="str">
            <v>I</v>
          </cell>
          <cell r="T1638" t="str">
            <v>1-VCI-VTZA-V3024-40419</v>
          </cell>
        </row>
        <row r="1639">
          <cell r="C1639">
            <v>40419</v>
          </cell>
          <cell r="O1639" t="str">
            <v>I</v>
          </cell>
          <cell r="T1639" t="str">
            <v>1-VCI-VTZA-V3040-40419</v>
          </cell>
        </row>
        <row r="1640">
          <cell r="C1640">
            <v>40422</v>
          </cell>
          <cell r="O1640" t="str">
            <v>U</v>
          </cell>
          <cell r="T1640" t="str">
            <v>1-VCU-VTZA-V2001-40422</v>
          </cell>
        </row>
        <row r="1641">
          <cell r="C1641">
            <v>40422</v>
          </cell>
          <cell r="O1641" t="str">
            <v>U</v>
          </cell>
          <cell r="T1641" t="str">
            <v>1-VCU-VTZA-V2016-40422</v>
          </cell>
        </row>
        <row r="1642">
          <cell r="C1642">
            <v>40422</v>
          </cell>
          <cell r="O1642" t="str">
            <v>U</v>
          </cell>
          <cell r="T1642" t="str">
            <v>1-VCU-VTZA-V2004-40422</v>
          </cell>
        </row>
        <row r="1643">
          <cell r="C1643">
            <v>40422</v>
          </cell>
          <cell r="O1643" t="str">
            <v>U</v>
          </cell>
          <cell r="T1643" t="str">
            <v>1-VCU-VTZA-V2007-40422</v>
          </cell>
        </row>
        <row r="1644">
          <cell r="C1644">
            <v>40422</v>
          </cell>
          <cell r="O1644" t="str">
            <v>U</v>
          </cell>
          <cell r="T1644" t="str">
            <v>1-VCU-VTZA-V2009-40422</v>
          </cell>
        </row>
        <row r="1645">
          <cell r="C1645">
            <v>40422</v>
          </cell>
          <cell r="O1645" t="str">
            <v>U</v>
          </cell>
          <cell r="T1645" t="str">
            <v>1-VCU-VTZA-V2018-40422</v>
          </cell>
        </row>
        <row r="1646">
          <cell r="C1646">
            <v>40422</v>
          </cell>
          <cell r="O1646" t="str">
            <v>U</v>
          </cell>
          <cell r="T1646" t="str">
            <v>1-VCU-VTZA-V2019-40422</v>
          </cell>
        </row>
        <row r="1647">
          <cell r="C1647">
            <v>40423</v>
          </cell>
          <cell r="O1647" t="str">
            <v>S</v>
          </cell>
          <cell r="T1647" t="str">
            <v>1-VCS-VTZA-V2009-40423</v>
          </cell>
        </row>
        <row r="1648">
          <cell r="C1648">
            <v>40423</v>
          </cell>
          <cell r="O1648" t="str">
            <v>S</v>
          </cell>
          <cell r="T1648" t="str">
            <v>1-VCS-VTZA-V3001-40423</v>
          </cell>
        </row>
        <row r="1649">
          <cell r="C1649">
            <v>40423</v>
          </cell>
          <cell r="O1649" t="str">
            <v>S</v>
          </cell>
          <cell r="T1649" t="str">
            <v>1-VCS-VTZA-V3003-40423</v>
          </cell>
        </row>
        <row r="1650">
          <cell r="C1650">
            <v>40423</v>
          </cell>
          <cell r="O1650" t="str">
            <v>S</v>
          </cell>
          <cell r="T1650" t="str">
            <v>1-VCS-VTZA-V3027-40423</v>
          </cell>
        </row>
        <row r="1651">
          <cell r="C1651">
            <v>40423</v>
          </cell>
          <cell r="O1651" t="str">
            <v>S</v>
          </cell>
          <cell r="T1651" t="str">
            <v>1-VCS-VTZA-V3040-40423</v>
          </cell>
        </row>
        <row r="1652">
          <cell r="C1652">
            <v>40424</v>
          </cell>
          <cell r="O1652" t="str">
            <v>U</v>
          </cell>
          <cell r="T1652" t="str">
            <v>1-VCU-VTZA-V2016-40424</v>
          </cell>
        </row>
        <row r="1653">
          <cell r="C1653">
            <v>40424</v>
          </cell>
          <cell r="O1653" t="str">
            <v>U</v>
          </cell>
          <cell r="T1653" t="str">
            <v>1-VCU-VTZA-V2004-40424</v>
          </cell>
        </row>
        <row r="1654">
          <cell r="C1654">
            <v>40424</v>
          </cell>
          <cell r="O1654" t="str">
            <v>U</v>
          </cell>
          <cell r="T1654" t="str">
            <v>1-VCU-VTZA-V2008-40424</v>
          </cell>
        </row>
        <row r="1655">
          <cell r="C1655">
            <v>40424</v>
          </cell>
          <cell r="O1655" t="str">
            <v>U</v>
          </cell>
          <cell r="T1655" t="str">
            <v>1-VCU-VTZA-V2018-40424</v>
          </cell>
        </row>
        <row r="1656">
          <cell r="C1656">
            <v>40425</v>
          </cell>
          <cell r="O1656" t="str">
            <v>S</v>
          </cell>
          <cell r="T1656" t="str">
            <v>1-VCS-VTZA-V2016-40425</v>
          </cell>
        </row>
        <row r="1657">
          <cell r="C1657">
            <v>40425</v>
          </cell>
          <cell r="O1657" t="str">
            <v>S</v>
          </cell>
          <cell r="T1657" t="str">
            <v>1-VCS-VTZA-V2009-40425</v>
          </cell>
        </row>
        <row r="1658">
          <cell r="C1658">
            <v>40425</v>
          </cell>
          <cell r="O1658" t="str">
            <v>S</v>
          </cell>
          <cell r="T1658" t="str">
            <v>1-VCS-VTZA-V2106-40425</v>
          </cell>
        </row>
        <row r="1659">
          <cell r="C1659">
            <v>40425</v>
          </cell>
          <cell r="O1659" t="str">
            <v>S</v>
          </cell>
          <cell r="T1659" t="str">
            <v>1-VXX-VTZA-V3003-40425</v>
          </cell>
        </row>
        <row r="1660">
          <cell r="C1660">
            <v>40425</v>
          </cell>
          <cell r="O1660" t="str">
            <v>S</v>
          </cell>
          <cell r="T1660" t="str">
            <v>1-VXX-VTZA-V3027-40425</v>
          </cell>
        </row>
        <row r="1661">
          <cell r="C1661">
            <v>40426</v>
          </cell>
          <cell r="O1661" t="str">
            <v>E</v>
          </cell>
          <cell r="T1661" t="str">
            <v>1-VCE-VTZA-V2017-40426</v>
          </cell>
        </row>
        <row r="1662">
          <cell r="C1662">
            <v>40426</v>
          </cell>
          <cell r="O1662" t="str">
            <v>E</v>
          </cell>
          <cell r="T1662" t="str">
            <v>1-VCE-VTZA-V2018-40426</v>
          </cell>
        </row>
        <row r="1663">
          <cell r="C1663">
            <v>40426</v>
          </cell>
          <cell r="O1663" t="str">
            <v>E</v>
          </cell>
          <cell r="T1663" t="str">
            <v>1-VCE-VTZA-V3001-40426</v>
          </cell>
        </row>
        <row r="1664">
          <cell r="C1664">
            <v>40426</v>
          </cell>
          <cell r="O1664" t="str">
            <v>E</v>
          </cell>
          <cell r="T1664" t="str">
            <v>1-VCE-VTZA-V3003-40426</v>
          </cell>
        </row>
        <row r="1665">
          <cell r="C1665">
            <v>40426</v>
          </cell>
          <cell r="O1665" t="str">
            <v>E</v>
          </cell>
          <cell r="T1665" t="str">
            <v>1-VCE-VTZA-V3024-40426</v>
          </cell>
        </row>
        <row r="1666">
          <cell r="C1666">
            <v>40426</v>
          </cell>
          <cell r="O1666" t="str">
            <v>E</v>
          </cell>
          <cell r="T1666" t="str">
            <v>1-VCE-VTZA-V3027-40426</v>
          </cell>
        </row>
        <row r="1667">
          <cell r="C1667">
            <v>40426</v>
          </cell>
          <cell r="O1667" t="str">
            <v>E</v>
          </cell>
          <cell r="T1667" t="str">
            <v>1-VCE-VTZA-V3040-40426</v>
          </cell>
        </row>
        <row r="1668">
          <cell r="C1668">
            <v>40427</v>
          </cell>
          <cell r="O1668" t="str">
            <v>I</v>
          </cell>
          <cell r="T1668" t="str">
            <v>1-VCI-VTZA-V2018-40427</v>
          </cell>
        </row>
        <row r="1669">
          <cell r="C1669">
            <v>40427</v>
          </cell>
          <cell r="O1669" t="str">
            <v>I</v>
          </cell>
          <cell r="T1669" t="str">
            <v>1-VCI-VTZA-V3003-40427</v>
          </cell>
        </row>
        <row r="1670">
          <cell r="C1670">
            <v>40427</v>
          </cell>
          <cell r="O1670" t="str">
            <v>I</v>
          </cell>
          <cell r="T1670" t="str">
            <v>1-VCI-VTZA-V3027-40427</v>
          </cell>
        </row>
        <row r="1671">
          <cell r="C1671">
            <v>40427</v>
          </cell>
          <cell r="O1671" t="str">
            <v>I</v>
          </cell>
          <cell r="T1671" t="str">
            <v>1-VCI-VTZA-V3040-40427</v>
          </cell>
        </row>
        <row r="1672">
          <cell r="C1672">
            <v>40428</v>
          </cell>
          <cell r="O1672" t="str">
            <v>E</v>
          </cell>
          <cell r="T1672" t="str">
            <v>1-VCE-VTZA-V2016-40428</v>
          </cell>
        </row>
        <row r="1673">
          <cell r="C1673">
            <v>40428</v>
          </cell>
          <cell r="O1673" t="str">
            <v>E</v>
          </cell>
          <cell r="T1673" t="str">
            <v>1-VXX-VTZA-V4002-40428</v>
          </cell>
        </row>
        <row r="1674">
          <cell r="C1674">
            <v>40428</v>
          </cell>
          <cell r="O1674" t="str">
            <v>E</v>
          </cell>
          <cell r="T1674" t="str">
            <v>1-VCE-VTZA-V2009-40428</v>
          </cell>
        </row>
        <row r="1675">
          <cell r="C1675">
            <v>40429</v>
          </cell>
          <cell r="O1675" t="str">
            <v>S</v>
          </cell>
          <cell r="T1675" t="str">
            <v>1-VXX-VTZA-V4001-40429</v>
          </cell>
        </row>
        <row r="1676">
          <cell r="C1676">
            <v>40429</v>
          </cell>
          <cell r="O1676" t="str">
            <v>S</v>
          </cell>
          <cell r="T1676" t="str">
            <v>1-VXX-VTZA-V4002-40429</v>
          </cell>
        </row>
        <row r="1677">
          <cell r="C1677">
            <v>40429</v>
          </cell>
          <cell r="O1677" t="str">
            <v>S</v>
          </cell>
          <cell r="T1677" t="str">
            <v>1-VXX-VTZA-V4003-40429</v>
          </cell>
        </row>
        <row r="1678">
          <cell r="C1678">
            <v>40430</v>
          </cell>
          <cell r="O1678" t="str">
            <v>C</v>
          </cell>
          <cell r="T1678" t="str">
            <v>1-VXX-VTZA-V4001-40430</v>
          </cell>
        </row>
        <row r="1679">
          <cell r="C1679">
            <v>40430</v>
          </cell>
          <cell r="O1679" t="str">
            <v>C</v>
          </cell>
          <cell r="T1679" t="str">
            <v>1-VXX-VTZA-V4002-40430</v>
          </cell>
        </row>
        <row r="1680">
          <cell r="C1680">
            <v>40430</v>
          </cell>
          <cell r="O1680" t="str">
            <v>C</v>
          </cell>
          <cell r="T1680" t="str">
            <v>1-VXX-VTZA-V4003-40430</v>
          </cell>
        </row>
        <row r="1681">
          <cell r="C1681">
            <v>40431</v>
          </cell>
          <cell r="O1681" t="str">
            <v>C</v>
          </cell>
          <cell r="T1681" t="str">
            <v>1-VXX-VTZA-V4002-40431</v>
          </cell>
        </row>
        <row r="1682">
          <cell r="C1682">
            <v>40431</v>
          </cell>
          <cell r="O1682" t="str">
            <v>C</v>
          </cell>
          <cell r="T1682" t="str">
            <v>1-VXX-VTZA-V4001-40431</v>
          </cell>
        </row>
        <row r="1683">
          <cell r="C1683">
            <v>40431</v>
          </cell>
          <cell r="O1683" t="str">
            <v>C</v>
          </cell>
          <cell r="T1683" t="str">
            <v>1-VXX-VTZA-V4003-40431</v>
          </cell>
        </row>
        <row r="1684">
          <cell r="C1684">
            <v>40431</v>
          </cell>
          <cell r="O1684" t="str">
            <v>C</v>
          </cell>
          <cell r="T1684" t="str">
            <v>1-VXX-VTZA-V4004-40431</v>
          </cell>
        </row>
        <row r="1685">
          <cell r="C1685">
            <v>40432</v>
          </cell>
          <cell r="O1685" t="str">
            <v>E</v>
          </cell>
          <cell r="T1685" t="str">
            <v>1-VCE-VTZA-V2001-40432</v>
          </cell>
        </row>
        <row r="1686">
          <cell r="C1686">
            <v>40432</v>
          </cell>
          <cell r="O1686" t="str">
            <v>E</v>
          </cell>
          <cell r="T1686" t="str">
            <v>1-VCE-VTZA-V2004-40432</v>
          </cell>
        </row>
        <row r="1687">
          <cell r="C1687">
            <v>40432</v>
          </cell>
          <cell r="O1687" t="str">
            <v>E</v>
          </cell>
          <cell r="T1687" t="str">
            <v>1-VCE-VTZA-V2009-40432</v>
          </cell>
        </row>
        <row r="1688">
          <cell r="C1688">
            <v>40432</v>
          </cell>
          <cell r="O1688" t="str">
            <v>E</v>
          </cell>
          <cell r="T1688" t="str">
            <v>1-VCE-VTZA-V2019-40432</v>
          </cell>
        </row>
        <row r="1689">
          <cell r="C1689">
            <v>40433</v>
          </cell>
          <cell r="O1689" t="str">
            <v>C</v>
          </cell>
          <cell r="T1689" t="str">
            <v>1-VCC-VTZA-V2016-40433</v>
          </cell>
        </row>
        <row r="1690">
          <cell r="C1690">
            <v>40433</v>
          </cell>
          <cell r="O1690" t="str">
            <v>C</v>
          </cell>
          <cell r="T1690" t="str">
            <v>1-VCC-VTZA-V2004-40433</v>
          </cell>
        </row>
        <row r="1691">
          <cell r="C1691">
            <v>40433</v>
          </cell>
          <cell r="O1691" t="str">
            <v>C</v>
          </cell>
          <cell r="T1691" t="str">
            <v>1-VCC-VTZA-V2009-40433</v>
          </cell>
        </row>
        <row r="1692">
          <cell r="C1692">
            <v>40433</v>
          </cell>
          <cell r="O1692" t="str">
            <v>C</v>
          </cell>
          <cell r="T1692" t="str">
            <v>1-VCC-VTZA-V2106-40433</v>
          </cell>
        </row>
        <row r="1693">
          <cell r="C1693">
            <v>40433</v>
          </cell>
          <cell r="O1693" t="str">
            <v>C</v>
          </cell>
          <cell r="T1693" t="str">
            <v>1-VXX-VTZA-V3003-40433</v>
          </cell>
        </row>
        <row r="1694">
          <cell r="C1694">
            <v>40433</v>
          </cell>
          <cell r="O1694" t="str">
            <v>C</v>
          </cell>
          <cell r="T1694" t="str">
            <v>1-VXX-VTZA-V3008-40433</v>
          </cell>
        </row>
        <row r="1695">
          <cell r="C1695">
            <v>40433</v>
          </cell>
          <cell r="O1695" t="str">
            <v>C</v>
          </cell>
          <cell r="T1695" t="str">
            <v>1-VXX-VTZA-V3012-40433</v>
          </cell>
        </row>
        <row r="1696">
          <cell r="C1696">
            <v>40433</v>
          </cell>
          <cell r="O1696" t="str">
            <v>C</v>
          </cell>
          <cell r="T1696" t="str">
            <v>1-VXX-VTZA-V3024-40433</v>
          </cell>
        </row>
        <row r="1697">
          <cell r="C1697">
            <v>40433</v>
          </cell>
          <cell r="O1697" t="str">
            <v>C</v>
          </cell>
          <cell r="T1697" t="str">
            <v>1-VCC-VTZA-V3025-40433</v>
          </cell>
        </row>
        <row r="1698">
          <cell r="C1698">
            <v>40433</v>
          </cell>
          <cell r="O1698" t="str">
            <v>C</v>
          </cell>
          <cell r="T1698" t="str">
            <v>1-VXX-VTZA-V3026-40433</v>
          </cell>
        </row>
        <row r="1699">
          <cell r="C1699">
            <v>40433</v>
          </cell>
          <cell r="O1699" t="str">
            <v>C</v>
          </cell>
          <cell r="T1699" t="str">
            <v>1-VXX-VTZA-V3027-40433</v>
          </cell>
        </row>
        <row r="1700">
          <cell r="C1700">
            <v>40434</v>
          </cell>
          <cell r="O1700" t="str">
            <v>S</v>
          </cell>
          <cell r="T1700" t="str">
            <v>1-VCS-VTZA-V2016-40434</v>
          </cell>
        </row>
        <row r="1701">
          <cell r="C1701">
            <v>40434</v>
          </cell>
          <cell r="O1701" t="str">
            <v>S</v>
          </cell>
          <cell r="T1701" t="str">
            <v>1-VCS-VTZA-V2004-40434</v>
          </cell>
        </row>
        <row r="1702">
          <cell r="C1702">
            <v>40434</v>
          </cell>
          <cell r="O1702" t="str">
            <v>S</v>
          </cell>
          <cell r="T1702" t="str">
            <v>1-VCS-VTZA-V2009-40434</v>
          </cell>
        </row>
        <row r="1703">
          <cell r="C1703">
            <v>40434</v>
          </cell>
          <cell r="O1703" t="str">
            <v>S</v>
          </cell>
          <cell r="T1703" t="str">
            <v>1-VCS-VTZA-V2106-40434</v>
          </cell>
        </row>
        <row r="1704">
          <cell r="C1704">
            <v>40434</v>
          </cell>
          <cell r="O1704" t="str">
            <v>S</v>
          </cell>
          <cell r="T1704" t="str">
            <v>1-VXX-VTZA-V3001-40434</v>
          </cell>
        </row>
        <row r="1705">
          <cell r="C1705">
            <v>40434</v>
          </cell>
          <cell r="O1705" t="str">
            <v>S</v>
          </cell>
          <cell r="T1705" t="str">
            <v>1-VXX-VTZA-V3003-40434</v>
          </cell>
        </row>
        <row r="1706">
          <cell r="C1706">
            <v>40434</v>
          </cell>
          <cell r="O1706" t="str">
            <v>S</v>
          </cell>
          <cell r="T1706" t="str">
            <v>1-VXX-VTZA-V3027-40434</v>
          </cell>
        </row>
        <row r="1707">
          <cell r="C1707">
            <v>40435</v>
          </cell>
          <cell r="O1707" t="str">
            <v>U</v>
          </cell>
          <cell r="T1707" t="str">
            <v>1-VCU-VTZA-V2018-40417</v>
          </cell>
        </row>
        <row r="1708">
          <cell r="C1708">
            <v>40435</v>
          </cell>
          <cell r="O1708" t="str">
            <v>U</v>
          </cell>
          <cell r="T1708" t="str">
            <v>1-VCU-VTZA-V3003-40435</v>
          </cell>
        </row>
        <row r="1709">
          <cell r="C1709">
            <v>40435</v>
          </cell>
          <cell r="O1709" t="str">
            <v>U</v>
          </cell>
          <cell r="T1709" t="str">
            <v>1-VCU-VTZA-V3027-40435</v>
          </cell>
        </row>
        <row r="1710">
          <cell r="C1710">
            <v>40435</v>
          </cell>
          <cell r="O1710" t="str">
            <v>U</v>
          </cell>
          <cell r="T1710" t="str">
            <v>1-VCU-VTZA-V3040-40435</v>
          </cell>
        </row>
        <row r="1711">
          <cell r="C1711">
            <v>40435</v>
          </cell>
          <cell r="O1711" t="str">
            <v>U</v>
          </cell>
          <cell r="T1711" t="str">
            <v>1-VCU-VTZA-V3041-40435</v>
          </cell>
        </row>
        <row r="1712">
          <cell r="C1712">
            <v>40436</v>
          </cell>
          <cell r="O1712" t="str">
            <v>S</v>
          </cell>
          <cell r="T1712" t="str">
            <v>1-VXX-VTZA-V4001-40436</v>
          </cell>
        </row>
        <row r="1713">
          <cell r="C1713">
            <v>40436</v>
          </cell>
          <cell r="O1713" t="str">
            <v>S</v>
          </cell>
          <cell r="T1713" t="str">
            <v>1-VXX-VTZA-V4002-40436</v>
          </cell>
        </row>
        <row r="1714">
          <cell r="C1714">
            <v>40436</v>
          </cell>
          <cell r="O1714" t="str">
            <v>S</v>
          </cell>
          <cell r="T1714" t="str">
            <v>1-VXX-VTZA-V2106-40436</v>
          </cell>
        </row>
        <row r="1715">
          <cell r="C1715" t="str">
            <v>TZA-19007</v>
          </cell>
          <cell r="O1715" t="str">
            <v>-</v>
          </cell>
          <cell r="T1715" t="str">
            <v>1-VXX-VTZA-V3001-19007</v>
          </cell>
        </row>
        <row r="1716">
          <cell r="C1716" t="str">
            <v>TZA-19007</v>
          </cell>
          <cell r="O1716" t="str">
            <v>-</v>
          </cell>
          <cell r="T1716" t="str">
            <v>1-VXX-VTZA-V3024-19007</v>
          </cell>
        </row>
        <row r="1717">
          <cell r="C1717" t="str">
            <v>TZA-19007</v>
          </cell>
          <cell r="O1717" t="str">
            <v>-</v>
          </cell>
          <cell r="T1717" t="str">
            <v>1-VXX-VTZA-V3027-19007</v>
          </cell>
        </row>
        <row r="1718">
          <cell r="C1718" t="str">
            <v>TZA-19007</v>
          </cell>
          <cell r="O1718" t="str">
            <v>-</v>
          </cell>
          <cell r="T1718" t="str">
            <v>1-VXX-VTZA-V3040-19007</v>
          </cell>
        </row>
        <row r="1719">
          <cell r="C1719" t="str">
            <v>TZA-19007</v>
          </cell>
          <cell r="O1719" t="str">
            <v>-</v>
          </cell>
          <cell r="T1719" t="str">
            <v>1-VXX-VTZA-V4001-19007</v>
          </cell>
        </row>
        <row r="1720">
          <cell r="C1720" t="str">
            <v>TZA-19007</v>
          </cell>
          <cell r="O1720" t="str">
            <v>-</v>
          </cell>
          <cell r="T1720" t="str">
            <v>1-VXX-VTZA-V4002-19007</v>
          </cell>
        </row>
        <row r="1721">
          <cell r="C1721" t="str">
            <v>TZA-19029</v>
          </cell>
          <cell r="O1721" t="str">
            <v>-</v>
          </cell>
          <cell r="T1721" t="str">
            <v>1-VXX-VTZA-V2106-19029</v>
          </cell>
        </row>
        <row r="1722">
          <cell r="C1722" t="str">
            <v>TZA-19029</v>
          </cell>
          <cell r="O1722" t="str">
            <v>-</v>
          </cell>
          <cell r="T1722" t="str">
            <v>1-VXX-VTZA-V3025-19029</v>
          </cell>
        </row>
        <row r="1723">
          <cell r="C1723" t="str">
            <v>TZA-19029</v>
          </cell>
          <cell r="O1723" t="str">
            <v>-</v>
          </cell>
          <cell r="T1723" t="str">
            <v>1-VXX-VTZA-V4001-19029</v>
          </cell>
        </row>
        <row r="1724">
          <cell r="C1724" t="str">
            <v>TZA-19029</v>
          </cell>
          <cell r="O1724" t="str">
            <v>-</v>
          </cell>
          <cell r="T1724" t="str">
            <v>1-VXX-VTZA-V4002-19029</v>
          </cell>
        </row>
        <row r="1725">
          <cell r="C1725" t="str">
            <v>TZA-19038</v>
          </cell>
          <cell r="O1725" t="str">
            <v>U</v>
          </cell>
          <cell r="T1725" t="str">
            <v>1-VXX-VTZA-V4001-19038</v>
          </cell>
        </row>
        <row r="1726">
          <cell r="C1726" t="str">
            <v>TZA-19038</v>
          </cell>
          <cell r="O1726" t="str">
            <v>U</v>
          </cell>
          <cell r="T1726" t="str">
            <v>1-VXX-VTZA-V4002-19038</v>
          </cell>
        </row>
        <row r="1727">
          <cell r="C1727">
            <v>43110</v>
          </cell>
          <cell r="O1727" t="str">
            <v>I</v>
          </cell>
          <cell r="T1727" t="str">
            <v>1-VCI-VUGA-V2014-43110</v>
          </cell>
        </row>
        <row r="1728">
          <cell r="C1728">
            <v>43110</v>
          </cell>
          <cell r="O1728" t="str">
            <v>I</v>
          </cell>
          <cell r="T1728" t="str">
            <v>1-VCI-VUGA-V2106-43110</v>
          </cell>
        </row>
        <row r="1729">
          <cell r="C1729">
            <v>43110</v>
          </cell>
          <cell r="O1729" t="str">
            <v>I</v>
          </cell>
          <cell r="T1729" t="str">
            <v>1-VCI-VUGA-V3001-43110</v>
          </cell>
        </row>
        <row r="1730">
          <cell r="C1730">
            <v>43110</v>
          </cell>
          <cell r="O1730" t="str">
            <v>I</v>
          </cell>
          <cell r="T1730" t="str">
            <v>1-VCI-VUGA-V3003-43110</v>
          </cell>
        </row>
        <row r="1731">
          <cell r="C1731">
            <v>43110</v>
          </cell>
          <cell r="O1731" t="str">
            <v>I</v>
          </cell>
          <cell r="T1731" t="str">
            <v>1-VCI-VUGA-V3005-43110</v>
          </cell>
        </row>
        <row r="1732">
          <cell r="C1732">
            <v>43110</v>
          </cell>
          <cell r="O1732" t="str">
            <v>I</v>
          </cell>
          <cell r="T1732" t="str">
            <v>1-VCI-VUGA-V3025-43110</v>
          </cell>
        </row>
        <row r="1733">
          <cell r="C1733">
            <v>43110</v>
          </cell>
          <cell r="O1733" t="str">
            <v>I</v>
          </cell>
          <cell r="T1733" t="str">
            <v>1-VCI-VUGA-V3027-43110</v>
          </cell>
        </row>
        <row r="1734">
          <cell r="C1734">
            <v>43305</v>
          </cell>
          <cell r="O1734" t="str">
            <v>A</v>
          </cell>
          <cell r="T1734" t="str">
            <v>1-VCA-VUGA-V2001-43305</v>
          </cell>
        </row>
        <row r="1735">
          <cell r="C1735">
            <v>43305</v>
          </cell>
          <cell r="O1735" t="str">
            <v>A</v>
          </cell>
          <cell r="T1735" t="str">
            <v>1-VCA-VUGA-V2004-43305</v>
          </cell>
        </row>
        <row r="1736">
          <cell r="C1736">
            <v>43305</v>
          </cell>
          <cell r="O1736" t="str">
            <v>A</v>
          </cell>
          <cell r="T1736" t="str">
            <v>1-VCA-VUGA-V2009-43305</v>
          </cell>
        </row>
        <row r="1737">
          <cell r="C1737">
            <v>43305</v>
          </cell>
          <cell r="O1737" t="str">
            <v>A</v>
          </cell>
          <cell r="T1737" t="str">
            <v>1-VCA-VUGA-V2008-43305</v>
          </cell>
        </row>
        <row r="1738">
          <cell r="C1738">
            <v>43309</v>
          </cell>
          <cell r="O1738" t="str">
            <v>M</v>
          </cell>
          <cell r="T1738" t="str">
            <v>1-VCM-VUGA-V2001-43309</v>
          </cell>
        </row>
        <row r="1739">
          <cell r="C1739">
            <v>43309</v>
          </cell>
          <cell r="O1739" t="str">
            <v>M</v>
          </cell>
          <cell r="T1739" t="str">
            <v>1-VCM-VUGA-V2016-43309</v>
          </cell>
        </row>
        <row r="1740">
          <cell r="C1740">
            <v>43309</v>
          </cell>
          <cell r="O1740" t="str">
            <v>M</v>
          </cell>
          <cell r="T1740" t="str">
            <v>1-VCM-VUGA-V2004-43309</v>
          </cell>
        </row>
        <row r="1741">
          <cell r="C1741">
            <v>43309</v>
          </cell>
          <cell r="O1741" t="str">
            <v>M</v>
          </cell>
          <cell r="T1741" t="str">
            <v>1-VCM-VUGA-V2009-43309</v>
          </cell>
        </row>
        <row r="1742">
          <cell r="C1742">
            <v>43309</v>
          </cell>
          <cell r="O1742" t="str">
            <v>M</v>
          </cell>
          <cell r="T1742" t="str">
            <v>1-VCM-VUGA-V2018-43309</v>
          </cell>
        </row>
        <row r="1743">
          <cell r="C1743">
            <v>43309</v>
          </cell>
          <cell r="O1743" t="str">
            <v>M</v>
          </cell>
          <cell r="T1743" t="str">
            <v>1-VCM-VUGA-V2106-43309</v>
          </cell>
        </row>
        <row r="1744">
          <cell r="C1744">
            <v>43309</v>
          </cell>
          <cell r="O1744" t="str">
            <v>M</v>
          </cell>
          <cell r="T1744" t="str">
            <v>1-VCM-VUGA-V3001-43309</v>
          </cell>
        </row>
        <row r="1745">
          <cell r="C1745">
            <v>43309</v>
          </cell>
          <cell r="O1745" t="str">
            <v>M</v>
          </cell>
          <cell r="T1745" t="str">
            <v>1-VCM-VUGA-V3003-43309</v>
          </cell>
        </row>
        <row r="1746">
          <cell r="C1746">
            <v>43309</v>
          </cell>
          <cell r="O1746" t="str">
            <v>M</v>
          </cell>
          <cell r="T1746" t="str">
            <v>1-VCM-VUGA-V3011-43309</v>
          </cell>
        </row>
        <row r="1747">
          <cell r="C1747">
            <v>43309</v>
          </cell>
          <cell r="O1747" t="str">
            <v>M</v>
          </cell>
          <cell r="T1747" t="str">
            <v>1-VCM-VUGA-V3027-43309</v>
          </cell>
        </row>
        <row r="1748">
          <cell r="C1748">
            <v>43311</v>
          </cell>
          <cell r="O1748" t="str">
            <v>S</v>
          </cell>
          <cell r="T1748" t="str">
            <v>1-VCS-VUGA-V2001-43311</v>
          </cell>
        </row>
        <row r="1749">
          <cell r="C1749">
            <v>43311</v>
          </cell>
          <cell r="O1749" t="str">
            <v>S</v>
          </cell>
          <cell r="T1749" t="str">
            <v>1-VCS-VUGA-V2007-43311</v>
          </cell>
        </row>
        <row r="1750">
          <cell r="C1750">
            <v>43311</v>
          </cell>
          <cell r="O1750" t="str">
            <v>S</v>
          </cell>
          <cell r="T1750" t="str">
            <v>1-VXX-VUGA-V4003-43311</v>
          </cell>
        </row>
        <row r="1751">
          <cell r="C1751">
            <v>43402</v>
          </cell>
          <cell r="O1751" t="str">
            <v>C</v>
          </cell>
          <cell r="T1751" t="str">
            <v>1-VCC-VUGA-V2017-43402</v>
          </cell>
        </row>
        <row r="1752">
          <cell r="C1752">
            <v>43402</v>
          </cell>
          <cell r="O1752" t="str">
            <v>C</v>
          </cell>
          <cell r="T1752" t="str">
            <v>1-VCC-VUGA-V2106-43402</v>
          </cell>
        </row>
        <row r="1753">
          <cell r="C1753">
            <v>43402</v>
          </cell>
          <cell r="O1753" t="str">
            <v>C</v>
          </cell>
          <cell r="T1753" t="str">
            <v>1-VCC-VUGA-V3001-43402</v>
          </cell>
        </row>
        <row r="1754">
          <cell r="C1754">
            <v>43402</v>
          </cell>
          <cell r="O1754" t="str">
            <v>C</v>
          </cell>
          <cell r="T1754" t="str">
            <v>1-VCC-VUGA-V3003-43402</v>
          </cell>
        </row>
        <row r="1755">
          <cell r="C1755">
            <v>43402</v>
          </cell>
          <cell r="O1755" t="str">
            <v>C</v>
          </cell>
          <cell r="T1755" t="str">
            <v>1-VCC-VUGA-V3012-43402</v>
          </cell>
        </row>
        <row r="1756">
          <cell r="C1756">
            <v>43402</v>
          </cell>
          <cell r="O1756" t="str">
            <v>C</v>
          </cell>
          <cell r="T1756" t="str">
            <v>1-VCC-VUGA-V3023-43402</v>
          </cell>
        </row>
        <row r="1757">
          <cell r="C1757">
            <v>43402</v>
          </cell>
          <cell r="O1757" t="str">
            <v>C</v>
          </cell>
          <cell r="T1757" t="str">
            <v>1-VCC-VUGA-V3024-43402</v>
          </cell>
        </row>
        <row r="1758">
          <cell r="C1758">
            <v>43402</v>
          </cell>
          <cell r="O1758" t="str">
            <v>C</v>
          </cell>
          <cell r="T1758" t="str">
            <v>1-VCC-VUGA-V3027-43402</v>
          </cell>
        </row>
        <row r="1759">
          <cell r="C1759">
            <v>43402</v>
          </cell>
          <cell r="O1759" t="str">
            <v>C</v>
          </cell>
          <cell r="T1759" t="str">
            <v>1-VCC-VUGA-V3040-43402</v>
          </cell>
        </row>
        <row r="1760">
          <cell r="C1760">
            <v>43402</v>
          </cell>
          <cell r="O1760" t="str">
            <v>C</v>
          </cell>
          <cell r="T1760" t="str">
            <v>1-VCC-VUGA-V3041-43402</v>
          </cell>
        </row>
        <row r="1761">
          <cell r="C1761">
            <v>43402</v>
          </cell>
          <cell r="O1761" t="str">
            <v>C</v>
          </cell>
          <cell r="T1761" t="str">
            <v>1-VCC-VUGA-V3042-43402</v>
          </cell>
        </row>
        <row r="1762">
          <cell r="C1762">
            <v>43405</v>
          </cell>
          <cell r="O1762" t="str">
            <v>A</v>
          </cell>
          <cell r="T1762" t="str">
            <v>1-VCA-VUGA-V2001-43405</v>
          </cell>
        </row>
        <row r="1763">
          <cell r="C1763">
            <v>43405</v>
          </cell>
          <cell r="O1763" t="str">
            <v>A</v>
          </cell>
          <cell r="T1763" t="str">
            <v>1-VCA-VUGA-V2016-43405</v>
          </cell>
        </row>
        <row r="1764">
          <cell r="C1764">
            <v>43405</v>
          </cell>
          <cell r="O1764" t="str">
            <v>A</v>
          </cell>
          <cell r="T1764" t="str">
            <v>1-VCA-VUGA-V2007-43405</v>
          </cell>
        </row>
        <row r="1765">
          <cell r="C1765">
            <v>43405</v>
          </cell>
          <cell r="O1765" t="str">
            <v>A</v>
          </cell>
          <cell r="T1765" t="str">
            <v>1-VCA-VUGA-V2017-43405</v>
          </cell>
        </row>
        <row r="1766">
          <cell r="C1766">
            <v>43405</v>
          </cell>
          <cell r="O1766" t="str">
            <v>A</v>
          </cell>
          <cell r="T1766" t="str">
            <v>1-VCA-VUGA-V2018-43405</v>
          </cell>
        </row>
        <row r="1767">
          <cell r="C1767">
            <v>43405</v>
          </cell>
          <cell r="O1767" t="str">
            <v>A</v>
          </cell>
          <cell r="T1767" t="str">
            <v>1-VCA-VUGA-V3001-43405</v>
          </cell>
        </row>
        <row r="1768">
          <cell r="C1768">
            <v>43405</v>
          </cell>
          <cell r="O1768" t="str">
            <v>A</v>
          </cell>
          <cell r="T1768" t="str">
            <v>1-VCA-VUGA-V3003-43405</v>
          </cell>
        </row>
        <row r="1769">
          <cell r="C1769">
            <v>43405</v>
          </cell>
          <cell r="O1769" t="str">
            <v>A</v>
          </cell>
          <cell r="T1769" t="str">
            <v>1-VCA-VUGA-V3025-43405</v>
          </cell>
        </row>
        <row r="1770">
          <cell r="C1770">
            <v>43405</v>
          </cell>
          <cell r="O1770" t="str">
            <v>A</v>
          </cell>
          <cell r="T1770" t="str">
            <v>1-VCA-VUGA-V3027-43405</v>
          </cell>
        </row>
        <row r="1771">
          <cell r="C1771">
            <v>43407</v>
          </cell>
          <cell r="O1771" t="str">
            <v>U</v>
          </cell>
          <cell r="T1771" t="str">
            <v>1-VCU-VUGA-V2001-43407</v>
          </cell>
        </row>
        <row r="1772">
          <cell r="C1772">
            <v>43407</v>
          </cell>
          <cell r="O1772" t="str">
            <v>U</v>
          </cell>
          <cell r="T1772" t="str">
            <v>1-VCU-VUGA-V2016-43407</v>
          </cell>
        </row>
        <row r="1773">
          <cell r="C1773">
            <v>43407</v>
          </cell>
          <cell r="O1773" t="str">
            <v>U</v>
          </cell>
          <cell r="T1773" t="str">
            <v>1-VCU-VUGA-V2004-43407</v>
          </cell>
        </row>
        <row r="1774">
          <cell r="C1774">
            <v>43407</v>
          </cell>
          <cell r="O1774" t="str">
            <v>U</v>
          </cell>
          <cell r="T1774" t="str">
            <v>1-VCU-VUGA-V2005-43407</v>
          </cell>
        </row>
        <row r="1775">
          <cell r="C1775">
            <v>43407</v>
          </cell>
          <cell r="O1775" t="str">
            <v>U</v>
          </cell>
          <cell r="T1775" t="str">
            <v>1-VCU-VUGA-V2007-43407</v>
          </cell>
        </row>
        <row r="1776">
          <cell r="C1776">
            <v>43407</v>
          </cell>
          <cell r="O1776" t="str">
            <v>U</v>
          </cell>
          <cell r="T1776" t="str">
            <v>1-VCU-VUGA-V2017-43407</v>
          </cell>
        </row>
        <row r="1777">
          <cell r="C1777">
            <v>43407</v>
          </cell>
          <cell r="O1777" t="str">
            <v>U</v>
          </cell>
          <cell r="T1777" t="str">
            <v>1-VCU-VUGA-V2009-43407</v>
          </cell>
        </row>
        <row r="1778">
          <cell r="C1778">
            <v>43407</v>
          </cell>
          <cell r="O1778" t="str">
            <v>U</v>
          </cell>
          <cell r="T1778" t="str">
            <v>1-VCU-VUGA-V2018-43407</v>
          </cell>
        </row>
        <row r="1779">
          <cell r="C1779">
            <v>43407</v>
          </cell>
          <cell r="O1779" t="str">
            <v>U</v>
          </cell>
          <cell r="T1779" t="str">
            <v>1-VCU-VUGA-V3001-43407</v>
          </cell>
        </row>
        <row r="1780">
          <cell r="C1780">
            <v>43407</v>
          </cell>
          <cell r="O1780" t="str">
            <v>U</v>
          </cell>
          <cell r="T1780" t="str">
            <v>1-VCU-VUGA-V3003-43407</v>
          </cell>
        </row>
        <row r="1781">
          <cell r="C1781">
            <v>43407</v>
          </cell>
          <cell r="O1781" t="str">
            <v>U</v>
          </cell>
          <cell r="T1781" t="str">
            <v>1-VCU-VUGA-V3023-43407</v>
          </cell>
        </row>
        <row r="1782">
          <cell r="C1782">
            <v>43407</v>
          </cell>
          <cell r="O1782" t="str">
            <v>U</v>
          </cell>
          <cell r="T1782" t="str">
            <v>1-VCU-VUGA-V3024-43407</v>
          </cell>
        </row>
        <row r="1783">
          <cell r="C1783">
            <v>43407</v>
          </cell>
          <cell r="O1783" t="str">
            <v>U</v>
          </cell>
          <cell r="T1783" t="str">
            <v>1-VCU-VUGA-V3027-43407</v>
          </cell>
        </row>
        <row r="1784">
          <cell r="C1784">
            <v>43408</v>
          </cell>
          <cell r="O1784" t="str">
            <v>E</v>
          </cell>
          <cell r="T1784" t="str">
            <v>1-VCE-VUGA-V2106-43408</v>
          </cell>
        </row>
        <row r="1785">
          <cell r="C1785">
            <v>43408</v>
          </cell>
          <cell r="O1785" t="str">
            <v>E</v>
          </cell>
          <cell r="T1785" t="str">
            <v>1-VCE-VUGA-V3001-43408</v>
          </cell>
        </row>
        <row r="1786">
          <cell r="C1786">
            <v>43408</v>
          </cell>
          <cell r="O1786" t="str">
            <v>E</v>
          </cell>
          <cell r="T1786" t="str">
            <v>1-VXX-VUGA-V3003-43408</v>
          </cell>
        </row>
        <row r="1787">
          <cell r="C1787">
            <v>43408</v>
          </cell>
          <cell r="O1787" t="str">
            <v>E</v>
          </cell>
          <cell r="T1787" t="str">
            <v>1-VXX-VUGA-V3024-43408</v>
          </cell>
        </row>
        <row r="1788">
          <cell r="C1788">
            <v>43408</v>
          </cell>
          <cell r="O1788" t="str">
            <v>E</v>
          </cell>
          <cell r="T1788" t="str">
            <v>1-VCE-VUGA-V3027-43408</v>
          </cell>
        </row>
        <row r="1789">
          <cell r="C1789">
            <v>43410</v>
          </cell>
          <cell r="O1789" t="str">
            <v>C</v>
          </cell>
          <cell r="T1789" t="str">
            <v>1-VCC-VUGA-V2001-43410</v>
          </cell>
        </row>
        <row r="1790">
          <cell r="C1790">
            <v>43410</v>
          </cell>
          <cell r="O1790" t="str">
            <v>C</v>
          </cell>
          <cell r="T1790" t="str">
            <v>1-VCC-VUGA-V2016-43410</v>
          </cell>
        </row>
        <row r="1791">
          <cell r="C1791">
            <v>43410</v>
          </cell>
          <cell r="O1791" t="str">
            <v>C</v>
          </cell>
          <cell r="T1791" t="str">
            <v>1-VCC-VUGA-V2007-43410</v>
          </cell>
        </row>
        <row r="1792">
          <cell r="C1792">
            <v>43410</v>
          </cell>
          <cell r="O1792" t="str">
            <v>C</v>
          </cell>
          <cell r="T1792" t="str">
            <v>1-VCC-VUGA-V2017-43410</v>
          </cell>
        </row>
        <row r="1793">
          <cell r="C1793">
            <v>43410</v>
          </cell>
          <cell r="O1793" t="str">
            <v>C</v>
          </cell>
          <cell r="T1793" t="str">
            <v>1-VCC-VUGA-V2009-43410</v>
          </cell>
        </row>
        <row r="1794">
          <cell r="C1794">
            <v>43410</v>
          </cell>
          <cell r="O1794" t="str">
            <v>C</v>
          </cell>
          <cell r="T1794" t="str">
            <v>1-VCC-VUGA-V2018-43410</v>
          </cell>
        </row>
        <row r="1795">
          <cell r="C1795">
            <v>43410</v>
          </cell>
          <cell r="O1795" t="str">
            <v>C</v>
          </cell>
          <cell r="T1795" t="str">
            <v>1-VCC-VUGA-V2019-43410</v>
          </cell>
        </row>
        <row r="1796">
          <cell r="C1796">
            <v>43410</v>
          </cell>
          <cell r="O1796" t="str">
            <v>C</v>
          </cell>
          <cell r="T1796" t="str">
            <v>1-VCC-VUGA-V2106-43410</v>
          </cell>
        </row>
        <row r="1797">
          <cell r="C1797">
            <v>43410</v>
          </cell>
          <cell r="O1797" t="str">
            <v>C</v>
          </cell>
          <cell r="T1797" t="str">
            <v>1-VCC-VUGA-V3001-43410</v>
          </cell>
        </row>
        <row r="1798">
          <cell r="C1798">
            <v>43410</v>
          </cell>
          <cell r="O1798" t="str">
            <v>C</v>
          </cell>
          <cell r="T1798" t="str">
            <v>1-VCC-VUGA-V3003-43410</v>
          </cell>
        </row>
        <row r="1799">
          <cell r="C1799">
            <v>43410</v>
          </cell>
          <cell r="O1799" t="str">
            <v>C</v>
          </cell>
          <cell r="T1799" t="str">
            <v>1-VCC-VUGA-V3024-43410</v>
          </cell>
        </row>
        <row r="1800">
          <cell r="C1800">
            <v>43410</v>
          </cell>
          <cell r="O1800" t="str">
            <v>C</v>
          </cell>
          <cell r="T1800" t="str">
            <v>1-VCC-VUGA-V3027-43410</v>
          </cell>
        </row>
        <row r="1801">
          <cell r="C1801">
            <v>43412</v>
          </cell>
          <cell r="O1801" t="str">
            <v>U</v>
          </cell>
          <cell r="T1801" t="str">
            <v>1-VCU-VUGA-V2016-43412</v>
          </cell>
        </row>
        <row r="1802">
          <cell r="C1802">
            <v>43412</v>
          </cell>
          <cell r="O1802" t="str">
            <v>U</v>
          </cell>
          <cell r="T1802" t="str">
            <v>1-VCU-VUGA-V2004-43412</v>
          </cell>
        </row>
        <row r="1803">
          <cell r="C1803">
            <v>43412</v>
          </cell>
          <cell r="O1803" t="str">
            <v>U</v>
          </cell>
          <cell r="T1803" t="str">
            <v>1-VCU-VUGA-V2005-43412</v>
          </cell>
        </row>
        <row r="1804">
          <cell r="C1804">
            <v>43412</v>
          </cell>
          <cell r="O1804" t="str">
            <v>U</v>
          </cell>
          <cell r="T1804" t="str">
            <v>1-VXX-VUGA-V4004-43412</v>
          </cell>
        </row>
        <row r="1805">
          <cell r="C1805">
            <v>43413</v>
          </cell>
          <cell r="O1805" t="str">
            <v>C</v>
          </cell>
          <cell r="T1805" t="str">
            <v>1-VCC-VUGA-V2016-43413</v>
          </cell>
        </row>
        <row r="1806">
          <cell r="C1806">
            <v>43413</v>
          </cell>
          <cell r="O1806" t="str">
            <v>C</v>
          </cell>
          <cell r="T1806" t="str">
            <v>1-VCC-VUGA-V2004-43413</v>
          </cell>
        </row>
        <row r="1807">
          <cell r="C1807">
            <v>43413</v>
          </cell>
          <cell r="O1807" t="str">
            <v>C</v>
          </cell>
          <cell r="T1807" t="str">
            <v>1-VCC-VUGA-V2005-43413</v>
          </cell>
        </row>
        <row r="1808">
          <cell r="C1808">
            <v>43413</v>
          </cell>
          <cell r="O1808" t="str">
            <v>C</v>
          </cell>
          <cell r="T1808" t="str">
            <v>1-VCC-VUGA-V2008-43413</v>
          </cell>
        </row>
        <row r="1809">
          <cell r="C1809">
            <v>43413</v>
          </cell>
          <cell r="O1809" t="str">
            <v>C</v>
          </cell>
          <cell r="T1809" t="str">
            <v>1-VCC-VUGA-V2018-43413</v>
          </cell>
        </row>
        <row r="1810">
          <cell r="C1810">
            <v>43414</v>
          </cell>
          <cell r="O1810" t="str">
            <v>E</v>
          </cell>
          <cell r="T1810" t="str">
            <v>1-VCE-VUGA-V2001-43414</v>
          </cell>
        </row>
        <row r="1811">
          <cell r="C1811">
            <v>43414</v>
          </cell>
          <cell r="O1811" t="str">
            <v>E</v>
          </cell>
          <cell r="T1811" t="str">
            <v>1-VCE-VUGA-V2016-43414</v>
          </cell>
        </row>
        <row r="1812">
          <cell r="C1812">
            <v>43414</v>
          </cell>
          <cell r="O1812" t="str">
            <v>E</v>
          </cell>
          <cell r="T1812" t="str">
            <v>1-VCE-VUGA-V2004-43414</v>
          </cell>
        </row>
        <row r="1813">
          <cell r="C1813">
            <v>43414</v>
          </cell>
          <cell r="O1813" t="str">
            <v>E</v>
          </cell>
          <cell r="T1813" t="str">
            <v>1-VCE-VUGA-V2005-43414</v>
          </cell>
        </row>
        <row r="1814">
          <cell r="C1814">
            <v>43414</v>
          </cell>
          <cell r="O1814" t="str">
            <v>E</v>
          </cell>
          <cell r="T1814" t="str">
            <v>1-VCE-VUGA-V2008-43414</v>
          </cell>
        </row>
        <row r="1815">
          <cell r="C1815">
            <v>43416</v>
          </cell>
          <cell r="O1815" t="str">
            <v>S</v>
          </cell>
          <cell r="T1815" t="str">
            <v>1-VCS-VUGA-V2016-43416</v>
          </cell>
        </row>
        <row r="1816">
          <cell r="C1816">
            <v>43416</v>
          </cell>
          <cell r="O1816" t="str">
            <v>S</v>
          </cell>
          <cell r="T1816" t="str">
            <v>1-VCS-VUGA-V2004-43416</v>
          </cell>
        </row>
        <row r="1817">
          <cell r="C1817">
            <v>43416</v>
          </cell>
          <cell r="O1817" t="str">
            <v>S</v>
          </cell>
          <cell r="T1817" t="str">
            <v>1-VCS-VUGA-V2009-43416</v>
          </cell>
        </row>
        <row r="1818">
          <cell r="C1818">
            <v>43417</v>
          </cell>
          <cell r="O1818" t="str">
            <v>S</v>
          </cell>
          <cell r="T1818" t="str">
            <v>1-VCS-VUGA-V2016-43417</v>
          </cell>
        </row>
        <row r="1819">
          <cell r="C1819">
            <v>43417</v>
          </cell>
          <cell r="O1819" t="str">
            <v>S</v>
          </cell>
          <cell r="T1819" t="str">
            <v>1-VCS-VUGA-V2004-43417</v>
          </cell>
        </row>
        <row r="1820">
          <cell r="C1820">
            <v>43417</v>
          </cell>
          <cell r="O1820" t="str">
            <v>S</v>
          </cell>
          <cell r="T1820" t="str">
            <v>1-VXX-VUGA-V4003-43417</v>
          </cell>
        </row>
        <row r="1821">
          <cell r="C1821">
            <v>43417</v>
          </cell>
          <cell r="O1821" t="str">
            <v>S</v>
          </cell>
          <cell r="T1821" t="str">
            <v>1-VCS-VUGA-V2017-43417</v>
          </cell>
        </row>
        <row r="1822">
          <cell r="C1822">
            <v>43417</v>
          </cell>
          <cell r="O1822" t="str">
            <v>S</v>
          </cell>
          <cell r="T1822" t="str">
            <v>1-VCS-VUGA-V2008-43417</v>
          </cell>
        </row>
        <row r="1823">
          <cell r="C1823">
            <v>43420</v>
          </cell>
          <cell r="O1823" t="str">
            <v>C</v>
          </cell>
          <cell r="T1823" t="str">
            <v>1-VCC-VUGA-V2016-43420</v>
          </cell>
        </row>
        <row r="1824">
          <cell r="C1824">
            <v>43420</v>
          </cell>
          <cell r="O1824" t="str">
            <v>C</v>
          </cell>
          <cell r="T1824" t="str">
            <v>1-VCC-VUGA-V2004-43420</v>
          </cell>
        </row>
        <row r="1825">
          <cell r="C1825">
            <v>43420</v>
          </cell>
          <cell r="O1825" t="str">
            <v>C</v>
          </cell>
          <cell r="T1825" t="str">
            <v>1-VCC-VUGA-V2017-43420</v>
          </cell>
        </row>
        <row r="1826">
          <cell r="C1826">
            <v>43420</v>
          </cell>
          <cell r="O1826" t="str">
            <v>C</v>
          </cell>
          <cell r="T1826" t="str">
            <v>1-VCC-VUGA-V2008-43420</v>
          </cell>
        </row>
        <row r="1827">
          <cell r="C1827">
            <v>43422</v>
          </cell>
          <cell r="O1827" t="str">
            <v>I</v>
          </cell>
          <cell r="T1827" t="str">
            <v>1-VCI-VUGA-V2017-43422</v>
          </cell>
        </row>
        <row r="1828">
          <cell r="C1828">
            <v>43422</v>
          </cell>
          <cell r="O1828" t="str">
            <v>I</v>
          </cell>
          <cell r="T1828" t="str">
            <v>1-VCI-VUGA-V3001-43422</v>
          </cell>
        </row>
        <row r="1829">
          <cell r="C1829">
            <v>43422</v>
          </cell>
          <cell r="O1829" t="str">
            <v>I</v>
          </cell>
          <cell r="T1829" t="str">
            <v>1-VCI-VUGA-V3003-43422</v>
          </cell>
        </row>
        <row r="1830">
          <cell r="C1830">
            <v>43422</v>
          </cell>
          <cell r="O1830" t="str">
            <v>I</v>
          </cell>
          <cell r="T1830" t="str">
            <v>1-VCI-VUGA-V3023-43422</v>
          </cell>
        </row>
        <row r="1831">
          <cell r="C1831">
            <v>43422</v>
          </cell>
          <cell r="O1831" t="str">
            <v>I</v>
          </cell>
          <cell r="T1831" t="str">
            <v>1-VCI-VUGA-V3027-43422</v>
          </cell>
        </row>
        <row r="1832">
          <cell r="C1832">
            <v>43422</v>
          </cell>
          <cell r="O1832" t="str">
            <v>I</v>
          </cell>
          <cell r="T1832" t="str">
            <v>1-VCI-VUGA-V3041-43422</v>
          </cell>
        </row>
        <row r="1833">
          <cell r="C1833">
            <v>43423</v>
          </cell>
          <cell r="O1833" t="str">
            <v>S</v>
          </cell>
          <cell r="T1833" t="str">
            <v>1-VCS-VUGA-V2016-43423</v>
          </cell>
        </row>
        <row r="1834">
          <cell r="C1834">
            <v>43423</v>
          </cell>
          <cell r="O1834" t="str">
            <v>S</v>
          </cell>
          <cell r="T1834" t="str">
            <v>1-VCS-VUGA-V2004-43423</v>
          </cell>
        </row>
        <row r="1835">
          <cell r="C1835">
            <v>43423</v>
          </cell>
          <cell r="O1835" t="str">
            <v>S</v>
          </cell>
          <cell r="T1835" t="str">
            <v>1-VXX-VUGA-V4004-43423</v>
          </cell>
        </row>
        <row r="1836">
          <cell r="C1836">
            <v>43423</v>
          </cell>
          <cell r="O1836" t="str">
            <v>S</v>
          </cell>
          <cell r="T1836" t="str">
            <v>1-VCS-VUGA-V2009-43423</v>
          </cell>
        </row>
        <row r="1837">
          <cell r="C1837">
            <v>43424</v>
          </cell>
          <cell r="O1837" t="str">
            <v>C</v>
          </cell>
          <cell r="T1837" t="str">
            <v>1-VCC-VUGA-V3041-43424</v>
          </cell>
        </row>
        <row r="1838">
          <cell r="C1838">
            <v>43428</v>
          </cell>
          <cell r="O1838" t="str">
            <v>C</v>
          </cell>
          <cell r="T1838" t="str">
            <v>1-VXX-VUGA-V4002-43428</v>
          </cell>
        </row>
        <row r="1839">
          <cell r="C1839">
            <v>43428</v>
          </cell>
          <cell r="O1839" t="str">
            <v>C</v>
          </cell>
          <cell r="T1839" t="str">
            <v>1-VCC-VUGA-V2016-43428</v>
          </cell>
        </row>
        <row r="1840">
          <cell r="C1840">
            <v>43428</v>
          </cell>
          <cell r="O1840" t="str">
            <v>C</v>
          </cell>
          <cell r="T1840" t="str">
            <v>1-VCC-VUGA-V2004-43428</v>
          </cell>
        </row>
        <row r="1841">
          <cell r="C1841">
            <v>43428</v>
          </cell>
          <cell r="O1841" t="str">
            <v>C</v>
          </cell>
          <cell r="T1841" t="str">
            <v>1-VCC-VUGA-V2009-43428</v>
          </cell>
        </row>
        <row r="1842">
          <cell r="C1842">
            <v>43428</v>
          </cell>
          <cell r="O1842" t="str">
            <v>C</v>
          </cell>
          <cell r="T1842" t="str">
            <v>1-VCC-VUGA-V2106-43428</v>
          </cell>
        </row>
        <row r="1843">
          <cell r="C1843">
            <v>43428</v>
          </cell>
          <cell r="O1843" t="str">
            <v>C</v>
          </cell>
          <cell r="T1843" t="str">
            <v>1-VCC-VUGA-V3001-43428</v>
          </cell>
        </row>
        <row r="1844">
          <cell r="C1844">
            <v>43428</v>
          </cell>
          <cell r="O1844" t="str">
            <v>C</v>
          </cell>
          <cell r="T1844" t="str">
            <v>1-VCC-VUGA-V3003-43428</v>
          </cell>
        </row>
        <row r="1845">
          <cell r="C1845">
            <v>43428</v>
          </cell>
          <cell r="O1845" t="str">
            <v>C</v>
          </cell>
          <cell r="T1845" t="str">
            <v>1-VCC-VUGA-V3024-43428</v>
          </cell>
        </row>
        <row r="1846">
          <cell r="C1846">
            <v>43428</v>
          </cell>
          <cell r="O1846" t="str">
            <v>C</v>
          </cell>
          <cell r="T1846" t="str">
            <v>1-VCC-VUGA-V3027-43428</v>
          </cell>
        </row>
        <row r="1847">
          <cell r="C1847">
            <v>43429</v>
          </cell>
          <cell r="O1847" t="str">
            <v>C</v>
          </cell>
          <cell r="T1847" t="str">
            <v>1-VCC-VUGA-V2009-43429</v>
          </cell>
        </row>
        <row r="1848">
          <cell r="C1848">
            <v>43429</v>
          </cell>
          <cell r="O1848" t="str">
            <v>C</v>
          </cell>
          <cell r="T1848" t="str">
            <v>1-VCC-VUGA-V3003-43429</v>
          </cell>
        </row>
        <row r="1849">
          <cell r="C1849">
            <v>43429</v>
          </cell>
          <cell r="O1849" t="str">
            <v>C</v>
          </cell>
          <cell r="T1849" t="str">
            <v>1-VCC-VUGA-V3012-43429</v>
          </cell>
        </row>
        <row r="1850">
          <cell r="C1850">
            <v>43429</v>
          </cell>
          <cell r="O1850" t="str">
            <v>C</v>
          </cell>
          <cell r="T1850" t="str">
            <v>1-VCC-VUGA-V3024-43429</v>
          </cell>
        </row>
        <row r="1851">
          <cell r="C1851">
            <v>43429</v>
          </cell>
          <cell r="O1851" t="str">
            <v>C</v>
          </cell>
          <cell r="T1851" t="str">
            <v>1-VCC-VUGA-V3041-43429</v>
          </cell>
        </row>
        <row r="1852">
          <cell r="C1852">
            <v>43430</v>
          </cell>
          <cell r="O1852" t="str">
            <v>C</v>
          </cell>
          <cell r="T1852" t="str">
            <v>1-VCC-VUGA-V2009-43430</v>
          </cell>
        </row>
        <row r="1853">
          <cell r="C1853">
            <v>43430</v>
          </cell>
          <cell r="O1853" t="str">
            <v>C</v>
          </cell>
          <cell r="T1853" t="str">
            <v>1-VCC-VUGA-V3012-43430</v>
          </cell>
        </row>
        <row r="1854">
          <cell r="C1854">
            <v>43430</v>
          </cell>
          <cell r="O1854" t="str">
            <v>C</v>
          </cell>
          <cell r="T1854" t="str">
            <v>1-VCC-VUGA-V3027-43430</v>
          </cell>
        </row>
        <row r="1855">
          <cell r="C1855">
            <v>43430</v>
          </cell>
          <cell r="O1855" t="str">
            <v>C</v>
          </cell>
          <cell r="T1855" t="str">
            <v>1-VCC-VUGA-V3040-43430</v>
          </cell>
        </row>
        <row r="1856">
          <cell r="C1856">
            <v>43430</v>
          </cell>
          <cell r="O1856" t="str">
            <v>C</v>
          </cell>
          <cell r="T1856" t="str">
            <v>1-VCC-VUGA-V3041-43430</v>
          </cell>
        </row>
        <row r="1857">
          <cell r="C1857">
            <v>43431</v>
          </cell>
          <cell r="O1857" t="str">
            <v>U</v>
          </cell>
          <cell r="T1857" t="str">
            <v>1-VCU-VUGA-V2001-43431</v>
          </cell>
        </row>
        <row r="1858">
          <cell r="C1858">
            <v>43431</v>
          </cell>
          <cell r="O1858" t="str">
            <v>U</v>
          </cell>
          <cell r="T1858" t="str">
            <v>1-VCU-VUGA-V2016-43431</v>
          </cell>
        </row>
        <row r="1859">
          <cell r="C1859">
            <v>43431</v>
          </cell>
          <cell r="O1859" t="str">
            <v>U</v>
          </cell>
          <cell r="T1859" t="str">
            <v>1-VCU-VUGA-V2017-43431</v>
          </cell>
        </row>
        <row r="1860">
          <cell r="C1860">
            <v>43431</v>
          </cell>
          <cell r="O1860" t="str">
            <v>U</v>
          </cell>
          <cell r="T1860" t="str">
            <v>1-VCU-VUGA-V2018-43431</v>
          </cell>
        </row>
        <row r="1861">
          <cell r="C1861">
            <v>43431</v>
          </cell>
          <cell r="O1861" t="str">
            <v>U</v>
          </cell>
          <cell r="T1861" t="str">
            <v>1-VCU-VUGA-V3001-43431</v>
          </cell>
        </row>
        <row r="1862">
          <cell r="C1862">
            <v>43431</v>
          </cell>
          <cell r="O1862" t="str">
            <v>U</v>
          </cell>
          <cell r="T1862" t="str">
            <v>1-VCU-VUGA-V3003-43431</v>
          </cell>
        </row>
        <row r="1863">
          <cell r="C1863">
            <v>43431</v>
          </cell>
          <cell r="O1863" t="str">
            <v>U</v>
          </cell>
          <cell r="T1863" t="str">
            <v>1-VCU-VUGA-V3027-43431</v>
          </cell>
        </row>
        <row r="1864">
          <cell r="C1864">
            <v>43432</v>
          </cell>
          <cell r="O1864" t="str">
            <v>E</v>
          </cell>
          <cell r="T1864" t="str">
            <v>1-VCE-VUGA-V2016-43432</v>
          </cell>
        </row>
        <row r="1865">
          <cell r="C1865">
            <v>43432</v>
          </cell>
          <cell r="O1865" t="str">
            <v>E</v>
          </cell>
          <cell r="T1865" t="str">
            <v>1-VCE-VUGA-V2009-43432</v>
          </cell>
        </row>
        <row r="1866">
          <cell r="C1866">
            <v>43432</v>
          </cell>
          <cell r="O1866" t="str">
            <v>E</v>
          </cell>
          <cell r="T1866" t="str">
            <v>1-VCE-VUGA-V2106-43432</v>
          </cell>
        </row>
        <row r="1867">
          <cell r="C1867">
            <v>43433</v>
          </cell>
          <cell r="O1867" t="str">
            <v>C</v>
          </cell>
          <cell r="T1867" t="str">
            <v>1-VCC-VUGA-V2016-43433</v>
          </cell>
        </row>
        <row r="1868">
          <cell r="C1868">
            <v>43433</v>
          </cell>
          <cell r="O1868" t="str">
            <v>C</v>
          </cell>
          <cell r="T1868" t="str">
            <v>1-VCC-VUGA-V2019-43433</v>
          </cell>
        </row>
        <row r="1869">
          <cell r="C1869">
            <v>43434</v>
          </cell>
          <cell r="O1869" t="str">
            <v>S</v>
          </cell>
          <cell r="T1869" t="str">
            <v>1-VCS-VUGA-V2001-43434</v>
          </cell>
        </row>
        <row r="1870">
          <cell r="C1870">
            <v>43434</v>
          </cell>
          <cell r="O1870" t="str">
            <v>S</v>
          </cell>
          <cell r="T1870" t="str">
            <v>1-VCS-VUGA-V2004-43434</v>
          </cell>
        </row>
        <row r="1871">
          <cell r="C1871">
            <v>43434</v>
          </cell>
          <cell r="O1871" t="str">
            <v>S</v>
          </cell>
          <cell r="T1871" t="str">
            <v>1-VCS-VUGA-V2017-43434</v>
          </cell>
        </row>
        <row r="1872">
          <cell r="C1872">
            <v>43434</v>
          </cell>
          <cell r="O1872" t="str">
            <v>S</v>
          </cell>
          <cell r="T1872" t="str">
            <v>1-VCS-VUGA-V2009-43434</v>
          </cell>
        </row>
        <row r="1873">
          <cell r="C1873">
            <v>43434</v>
          </cell>
          <cell r="O1873" t="str">
            <v>S</v>
          </cell>
          <cell r="T1873" t="str">
            <v>1-VXX-VUGA-V3001-43434</v>
          </cell>
        </row>
        <row r="1874">
          <cell r="C1874">
            <v>43434</v>
          </cell>
          <cell r="O1874" t="str">
            <v>S</v>
          </cell>
          <cell r="T1874" t="str">
            <v>1-VXX-VUGA-V3003-43434</v>
          </cell>
        </row>
        <row r="1875">
          <cell r="C1875">
            <v>43434</v>
          </cell>
          <cell r="O1875" t="str">
            <v>S</v>
          </cell>
          <cell r="T1875" t="str">
            <v>1-VXX-VUGA-V3027-43434</v>
          </cell>
        </row>
        <row r="1876">
          <cell r="C1876">
            <v>43435</v>
          </cell>
          <cell r="O1876" t="str">
            <v>C</v>
          </cell>
          <cell r="T1876" t="str">
            <v>1-VXX-VUGA-V4001-43435</v>
          </cell>
        </row>
        <row r="1877">
          <cell r="C1877">
            <v>43435</v>
          </cell>
          <cell r="O1877" t="str">
            <v>C</v>
          </cell>
          <cell r="T1877" t="str">
            <v>1-VXX-VUGA-V4002-43435</v>
          </cell>
        </row>
        <row r="1878">
          <cell r="C1878">
            <v>43435</v>
          </cell>
          <cell r="O1878" t="str">
            <v>C</v>
          </cell>
          <cell r="T1878" t="str">
            <v>1-VXX-VUGA-V4003-43435</v>
          </cell>
        </row>
        <row r="1879">
          <cell r="C1879">
            <v>43435</v>
          </cell>
          <cell r="O1879" t="str">
            <v>C</v>
          </cell>
          <cell r="T1879" t="str">
            <v>1-VXX-VUGA-V4004-43435</v>
          </cell>
        </row>
        <row r="1880">
          <cell r="C1880">
            <v>43435</v>
          </cell>
          <cell r="O1880" t="str">
            <v>C</v>
          </cell>
          <cell r="T1880" t="str">
            <v>1-VXX-VUGA-V2106-43435</v>
          </cell>
        </row>
        <row r="1881">
          <cell r="C1881">
            <v>43435</v>
          </cell>
          <cell r="O1881" t="str">
            <v>C</v>
          </cell>
          <cell r="T1881" t="str">
            <v>1-VCC-VUGA-V3025-43435</v>
          </cell>
        </row>
        <row r="1882">
          <cell r="C1882">
            <v>43436</v>
          </cell>
          <cell r="O1882" t="str">
            <v>I</v>
          </cell>
          <cell r="T1882" t="str">
            <v>1-VCI-VUGA-V2017-43436</v>
          </cell>
        </row>
        <row r="1883">
          <cell r="C1883">
            <v>43436</v>
          </cell>
          <cell r="O1883" t="str">
            <v>I</v>
          </cell>
          <cell r="T1883" t="str">
            <v>1-VCI-VUGA-V3001-43436</v>
          </cell>
        </row>
        <row r="1884">
          <cell r="C1884">
            <v>43436</v>
          </cell>
          <cell r="O1884" t="str">
            <v>I</v>
          </cell>
          <cell r="T1884" t="str">
            <v>1-VCI-VUGA-V3003-43436</v>
          </cell>
        </row>
        <row r="1885">
          <cell r="C1885">
            <v>43436</v>
          </cell>
          <cell r="O1885" t="str">
            <v>I</v>
          </cell>
          <cell r="T1885" t="str">
            <v>1-VCI-VUGA-V3023-43436</v>
          </cell>
        </row>
        <row r="1886">
          <cell r="C1886">
            <v>43436</v>
          </cell>
          <cell r="O1886" t="str">
            <v>I</v>
          </cell>
          <cell r="T1886" t="str">
            <v>1-VCI-VUGA-V3027-43436</v>
          </cell>
        </row>
        <row r="1887">
          <cell r="C1887">
            <v>43436</v>
          </cell>
          <cell r="O1887" t="str">
            <v>I</v>
          </cell>
          <cell r="T1887" t="str">
            <v>1-VCI-VUGA-V3041-43436</v>
          </cell>
        </row>
        <row r="1888">
          <cell r="C1888">
            <v>43437</v>
          </cell>
          <cell r="O1888" t="str">
            <v>S</v>
          </cell>
          <cell r="T1888" t="str">
            <v>1-VCS-VUGA-V2001-43437</v>
          </cell>
        </row>
        <row r="1889">
          <cell r="C1889">
            <v>43437</v>
          </cell>
          <cell r="O1889" t="str">
            <v>S</v>
          </cell>
          <cell r="T1889" t="str">
            <v>1-VCS-VUGA-V2016-43437</v>
          </cell>
        </row>
        <row r="1890">
          <cell r="C1890">
            <v>43437</v>
          </cell>
          <cell r="O1890" t="str">
            <v>S</v>
          </cell>
          <cell r="T1890" t="str">
            <v>1-VCS-VUGA-V2007-43437</v>
          </cell>
        </row>
        <row r="1891">
          <cell r="C1891">
            <v>43437</v>
          </cell>
          <cell r="O1891" t="str">
            <v>S</v>
          </cell>
          <cell r="T1891" t="str">
            <v>1-VCS-VUGA-V2017-43437</v>
          </cell>
        </row>
        <row r="1892">
          <cell r="C1892">
            <v>43437</v>
          </cell>
          <cell r="O1892" t="str">
            <v>S</v>
          </cell>
          <cell r="T1892" t="str">
            <v>1-VCS-VUGA-V2009-43437</v>
          </cell>
        </row>
        <row r="1893">
          <cell r="C1893">
            <v>43437</v>
          </cell>
          <cell r="O1893" t="str">
            <v>S</v>
          </cell>
          <cell r="T1893" t="str">
            <v>1-VCS-VUGA-V2018-43437</v>
          </cell>
        </row>
        <row r="1894">
          <cell r="C1894">
            <v>43437</v>
          </cell>
          <cell r="O1894" t="str">
            <v>S</v>
          </cell>
          <cell r="T1894" t="str">
            <v>1-VCS-VUGA-V3001-43437</v>
          </cell>
        </row>
        <row r="1895">
          <cell r="C1895">
            <v>43437</v>
          </cell>
          <cell r="O1895" t="str">
            <v>S</v>
          </cell>
          <cell r="T1895" t="str">
            <v>1-VCS-VUGA-V3003-43437</v>
          </cell>
        </row>
        <row r="1896">
          <cell r="C1896">
            <v>43437</v>
          </cell>
          <cell r="O1896" t="str">
            <v>S</v>
          </cell>
          <cell r="T1896" t="str">
            <v>1-VCS-VUGA-V3027-43437</v>
          </cell>
        </row>
        <row r="1897">
          <cell r="C1897">
            <v>43438</v>
          </cell>
          <cell r="O1897" t="str">
            <v>C</v>
          </cell>
          <cell r="T1897" t="str">
            <v>1-VXX-VUGA-V4001-43438</v>
          </cell>
        </row>
        <row r="1898">
          <cell r="C1898">
            <v>43438</v>
          </cell>
          <cell r="O1898" t="str">
            <v>C</v>
          </cell>
          <cell r="T1898" t="str">
            <v>1-VXX-VUGA-V4002-43438</v>
          </cell>
        </row>
        <row r="1899">
          <cell r="C1899">
            <v>43438</v>
          </cell>
          <cell r="O1899" t="str">
            <v>C</v>
          </cell>
          <cell r="T1899" t="str">
            <v>1-VXX-VUGA-V4003-43438</v>
          </cell>
        </row>
        <row r="1900">
          <cell r="C1900">
            <v>43438</v>
          </cell>
          <cell r="O1900" t="str">
            <v>C</v>
          </cell>
          <cell r="T1900" t="str">
            <v>1-VCC-VUGA-V2106-43438</v>
          </cell>
        </row>
        <row r="1901">
          <cell r="C1901">
            <v>43438</v>
          </cell>
          <cell r="O1901" t="str">
            <v>C</v>
          </cell>
          <cell r="T1901" t="str">
            <v>1-VXX-VUGA-V3001-43438</v>
          </cell>
        </row>
        <row r="1902">
          <cell r="C1902">
            <v>43438</v>
          </cell>
          <cell r="O1902" t="str">
            <v>C</v>
          </cell>
          <cell r="T1902" t="str">
            <v>1-VXX-VUGA-V3003-43438</v>
          </cell>
        </row>
        <row r="1903">
          <cell r="C1903">
            <v>43438</v>
          </cell>
          <cell r="O1903" t="str">
            <v>C</v>
          </cell>
          <cell r="T1903" t="str">
            <v>1-VCC-VUGA-V3025-43438</v>
          </cell>
        </row>
        <row r="1904">
          <cell r="C1904">
            <v>43438</v>
          </cell>
          <cell r="O1904" t="str">
            <v>C</v>
          </cell>
          <cell r="T1904" t="str">
            <v>1-VXX-VUGA-V3027-43438</v>
          </cell>
        </row>
        <row r="1905">
          <cell r="C1905">
            <v>43438</v>
          </cell>
          <cell r="O1905" t="str">
            <v>C</v>
          </cell>
          <cell r="T1905" t="str">
            <v>1-VXX-VUGA-V3044-43438</v>
          </cell>
        </row>
        <row r="1906">
          <cell r="C1906">
            <v>43439</v>
          </cell>
          <cell r="O1906" t="str">
            <v>S</v>
          </cell>
          <cell r="T1906" t="str">
            <v>1-VXX-VUGA-V2106-43439</v>
          </cell>
        </row>
        <row r="1907">
          <cell r="C1907">
            <v>43439</v>
          </cell>
          <cell r="O1907" t="str">
            <v>S</v>
          </cell>
          <cell r="T1907" t="str">
            <v>1-VXX-VUGA-V3001-43439</v>
          </cell>
        </row>
        <row r="1908">
          <cell r="C1908">
            <v>43439</v>
          </cell>
          <cell r="O1908" t="str">
            <v>S</v>
          </cell>
          <cell r="T1908" t="str">
            <v>1-VXX-VUGA-V3003-43439</v>
          </cell>
        </row>
        <row r="1909">
          <cell r="C1909">
            <v>43439</v>
          </cell>
          <cell r="O1909" t="str">
            <v>S</v>
          </cell>
          <cell r="T1909" t="str">
            <v>1-VXX-VUGA-V3025-43439</v>
          </cell>
        </row>
        <row r="1910">
          <cell r="C1910">
            <v>43439</v>
          </cell>
          <cell r="O1910" t="str">
            <v>S</v>
          </cell>
          <cell r="T1910" t="str">
            <v>1-VXX-VUGA-V3027-43439</v>
          </cell>
        </row>
        <row r="1911">
          <cell r="C1911">
            <v>43440</v>
          </cell>
          <cell r="O1911" t="str">
            <v>C</v>
          </cell>
          <cell r="T1911" t="str">
            <v>1-VCC-VUGA-V2016-43440</v>
          </cell>
        </row>
        <row r="1912">
          <cell r="C1912">
            <v>43440</v>
          </cell>
          <cell r="O1912" t="str">
            <v>C</v>
          </cell>
          <cell r="T1912" t="str">
            <v>1-VCC-VUGA-V2004-43440</v>
          </cell>
        </row>
        <row r="1913">
          <cell r="C1913">
            <v>43440</v>
          </cell>
          <cell r="O1913" t="str">
            <v>C</v>
          </cell>
          <cell r="T1913" t="str">
            <v>1-VCC-VUGA-V2009-43440</v>
          </cell>
        </row>
        <row r="1914">
          <cell r="C1914">
            <v>43441</v>
          </cell>
          <cell r="O1914" t="str">
            <v>C</v>
          </cell>
          <cell r="T1914" t="str">
            <v>1-VCC-VUGA-V2016-43441</v>
          </cell>
        </row>
        <row r="1915">
          <cell r="C1915">
            <v>43441</v>
          </cell>
          <cell r="O1915" t="str">
            <v>C</v>
          </cell>
          <cell r="T1915" t="str">
            <v>1-VCC-VUGA-V2006-43441</v>
          </cell>
        </row>
        <row r="1916">
          <cell r="C1916">
            <v>43441</v>
          </cell>
          <cell r="O1916" t="str">
            <v>C</v>
          </cell>
          <cell r="T1916" t="str">
            <v>1-VCC-VUGA-V2009-43441</v>
          </cell>
        </row>
        <row r="1917">
          <cell r="C1917">
            <v>43442</v>
          </cell>
          <cell r="O1917" t="str">
            <v>C</v>
          </cell>
          <cell r="T1917" t="str">
            <v>1-VXX-VUGA-V4001-43442</v>
          </cell>
        </row>
        <row r="1918">
          <cell r="C1918">
            <v>43442</v>
          </cell>
          <cell r="O1918" t="str">
            <v>C</v>
          </cell>
          <cell r="T1918" t="str">
            <v>1-VXX-VUGA-V4002-43442</v>
          </cell>
        </row>
        <row r="1919">
          <cell r="C1919">
            <v>43442</v>
          </cell>
          <cell r="O1919" t="str">
            <v>C</v>
          </cell>
          <cell r="T1919" t="str">
            <v>1-VCC-VUGA-V3001-43442</v>
          </cell>
        </row>
        <row r="1920">
          <cell r="C1920">
            <v>43442</v>
          </cell>
          <cell r="O1920" t="str">
            <v>C</v>
          </cell>
          <cell r="T1920" t="str">
            <v>1-VCC-VUGA-V3003-43442</v>
          </cell>
        </row>
        <row r="1921">
          <cell r="C1921">
            <v>43442</v>
          </cell>
          <cell r="O1921" t="str">
            <v>C</v>
          </cell>
          <cell r="T1921" t="str">
            <v>1-VXX-VUGA-V3024-43442</v>
          </cell>
        </row>
        <row r="1922">
          <cell r="C1922">
            <v>43442</v>
          </cell>
          <cell r="O1922" t="str">
            <v>C</v>
          </cell>
          <cell r="T1922" t="str">
            <v>1-VCC-VUGA-V3027-43442</v>
          </cell>
        </row>
        <row r="1923">
          <cell r="C1923">
            <v>43443</v>
          </cell>
          <cell r="O1923" t="str">
            <v>U</v>
          </cell>
          <cell r="T1923" t="str">
            <v>1-VCU-VUGA-V2001-43443</v>
          </cell>
        </row>
        <row r="1924">
          <cell r="C1924">
            <v>43443</v>
          </cell>
          <cell r="O1924" t="str">
            <v>U</v>
          </cell>
          <cell r="T1924" t="str">
            <v>1-VCU-VUGA-V2004-43443</v>
          </cell>
        </row>
        <row r="1925">
          <cell r="C1925">
            <v>43443</v>
          </cell>
          <cell r="O1925" t="str">
            <v>U</v>
          </cell>
          <cell r="T1925" t="str">
            <v>1-VCU-VUGA-V2009-43443</v>
          </cell>
        </row>
        <row r="1926">
          <cell r="C1926">
            <v>43444</v>
          </cell>
          <cell r="O1926" t="str">
            <v>U</v>
          </cell>
          <cell r="T1926" t="str">
            <v>1-VCU-VUGA-V2020-43444</v>
          </cell>
        </row>
        <row r="1927">
          <cell r="C1927">
            <v>43444</v>
          </cell>
          <cell r="O1927" t="str">
            <v>U</v>
          </cell>
          <cell r="T1927" t="str">
            <v>1-VCU-VUGA-V3001-43444</v>
          </cell>
        </row>
        <row r="1928">
          <cell r="C1928">
            <v>43444</v>
          </cell>
          <cell r="O1928" t="str">
            <v>U</v>
          </cell>
          <cell r="T1928" t="str">
            <v>1-VCU-VUGA-V3003-43444</v>
          </cell>
        </row>
        <row r="1929">
          <cell r="C1929">
            <v>43444</v>
          </cell>
          <cell r="O1929" t="str">
            <v>U</v>
          </cell>
          <cell r="T1929" t="str">
            <v>1-VCU-VUGA-V3012-43444</v>
          </cell>
        </row>
        <row r="1930">
          <cell r="C1930">
            <v>43444</v>
          </cell>
          <cell r="O1930" t="str">
            <v>U</v>
          </cell>
          <cell r="T1930" t="str">
            <v>1-VCU-VUGA-V3024-43444</v>
          </cell>
        </row>
        <row r="1931">
          <cell r="C1931">
            <v>43444</v>
          </cell>
          <cell r="O1931" t="str">
            <v>U</v>
          </cell>
          <cell r="T1931" t="str">
            <v>1-VCU-VUGA-V3027-43444</v>
          </cell>
        </row>
        <row r="1932">
          <cell r="C1932">
            <v>43444</v>
          </cell>
          <cell r="O1932" t="str">
            <v>U</v>
          </cell>
          <cell r="T1932" t="str">
            <v>1-VCU-VUGA-V3041-43444</v>
          </cell>
        </row>
        <row r="1933">
          <cell r="C1933">
            <v>43445</v>
          </cell>
          <cell r="O1933" t="str">
            <v>U</v>
          </cell>
          <cell r="T1933" t="str">
            <v>1-VCU-VUGA-V2001-43445</v>
          </cell>
        </row>
        <row r="1934">
          <cell r="C1934">
            <v>43445</v>
          </cell>
          <cell r="O1934" t="str">
            <v>U</v>
          </cell>
          <cell r="T1934" t="str">
            <v>1-VCU-VUGA-V2007-43445</v>
          </cell>
        </row>
        <row r="1935">
          <cell r="C1935">
            <v>43445</v>
          </cell>
          <cell r="O1935" t="str">
            <v>U</v>
          </cell>
          <cell r="T1935" t="str">
            <v>1-VCU-VUGA-V2009-43445</v>
          </cell>
        </row>
        <row r="1936">
          <cell r="C1936">
            <v>43446</v>
          </cell>
          <cell r="O1936" t="str">
            <v>C</v>
          </cell>
          <cell r="T1936" t="str">
            <v>1-VXX-VUGA-V4001-43446</v>
          </cell>
        </row>
        <row r="1937">
          <cell r="C1937">
            <v>43447</v>
          </cell>
          <cell r="O1937" t="str">
            <v>U</v>
          </cell>
          <cell r="T1937" t="str">
            <v>1-VXX-VUGA-V4001-43447</v>
          </cell>
        </row>
        <row r="1938">
          <cell r="C1938">
            <v>43447</v>
          </cell>
          <cell r="O1938" t="str">
            <v>U</v>
          </cell>
          <cell r="T1938" t="str">
            <v>1-VXX-VUGA-V4002-43447</v>
          </cell>
        </row>
        <row r="1939">
          <cell r="C1939">
            <v>43447</v>
          </cell>
          <cell r="O1939" t="str">
            <v>U</v>
          </cell>
          <cell r="T1939" t="str">
            <v>1-VXX-VUGA-V4003-43447</v>
          </cell>
        </row>
        <row r="1940">
          <cell r="C1940">
            <v>43448</v>
          </cell>
          <cell r="O1940" t="str">
            <v>U</v>
          </cell>
          <cell r="T1940" t="str">
            <v>1-VXX-VUGA-V4001-43448</v>
          </cell>
        </row>
        <row r="1941">
          <cell r="C1941">
            <v>43448</v>
          </cell>
          <cell r="O1941" t="str">
            <v>U</v>
          </cell>
          <cell r="T1941" t="str">
            <v>1-VXX-VUGA-V4002-43448</v>
          </cell>
        </row>
        <row r="1942">
          <cell r="C1942">
            <v>43448</v>
          </cell>
          <cell r="O1942" t="str">
            <v>U</v>
          </cell>
          <cell r="T1942" t="str">
            <v>1-VXX-VUGA-V3001-43448</v>
          </cell>
        </row>
        <row r="1943">
          <cell r="C1943">
            <v>43448</v>
          </cell>
          <cell r="O1943" t="str">
            <v>U</v>
          </cell>
          <cell r="T1943" t="str">
            <v>1-VXX-VUGA-V3003-43448</v>
          </cell>
        </row>
        <row r="1944">
          <cell r="C1944">
            <v>43448</v>
          </cell>
          <cell r="O1944" t="str">
            <v>U</v>
          </cell>
          <cell r="T1944" t="str">
            <v>1-VXX-VUGA-V3027-43448</v>
          </cell>
        </row>
        <row r="1945">
          <cell r="C1945">
            <v>43449</v>
          </cell>
          <cell r="O1945" t="str">
            <v>C</v>
          </cell>
          <cell r="T1945" t="str">
            <v>1-VXX-VUGA-V4001-43449</v>
          </cell>
        </row>
        <row r="1946">
          <cell r="C1946">
            <v>43449</v>
          </cell>
          <cell r="O1946" t="str">
            <v>C</v>
          </cell>
          <cell r="T1946" t="str">
            <v>1-VXX-VUGA-V4002-43449</v>
          </cell>
        </row>
        <row r="1947">
          <cell r="C1947">
            <v>43608</v>
          </cell>
          <cell r="O1947" t="str">
            <v>M</v>
          </cell>
          <cell r="T1947" t="str">
            <v>1-VCM-VUGA-V2106-43608</v>
          </cell>
        </row>
        <row r="1948">
          <cell r="C1948">
            <v>43608</v>
          </cell>
          <cell r="O1948" t="str">
            <v>M</v>
          </cell>
          <cell r="T1948" t="str">
            <v>1-VCM-VUGA-V3001-43608</v>
          </cell>
        </row>
        <row r="1949">
          <cell r="C1949">
            <v>43608</v>
          </cell>
          <cell r="O1949" t="str">
            <v>M</v>
          </cell>
          <cell r="T1949" t="str">
            <v>1-VCM-VUGA-V3003-43608</v>
          </cell>
        </row>
        <row r="1950">
          <cell r="C1950">
            <v>43608</v>
          </cell>
          <cell r="O1950" t="str">
            <v>M</v>
          </cell>
          <cell r="T1950" t="str">
            <v>1-VCM-VUGA-V3011-43608</v>
          </cell>
        </row>
        <row r="1951">
          <cell r="C1951">
            <v>43608</v>
          </cell>
          <cell r="O1951" t="str">
            <v>M</v>
          </cell>
          <cell r="T1951" t="str">
            <v>1-VCM-VUGA-V3012-43608</v>
          </cell>
        </row>
        <row r="1952">
          <cell r="C1952">
            <v>43608</v>
          </cell>
          <cell r="O1952" t="str">
            <v>M</v>
          </cell>
          <cell r="T1952" t="str">
            <v>1-VCM-VUGA-V3024-43608</v>
          </cell>
        </row>
        <row r="1953">
          <cell r="C1953">
            <v>43608</v>
          </cell>
          <cell r="O1953" t="str">
            <v>M</v>
          </cell>
          <cell r="T1953" t="str">
            <v>1-VCM-VUGA-V3027-43608</v>
          </cell>
        </row>
        <row r="1954">
          <cell r="C1954">
            <v>43608</v>
          </cell>
          <cell r="O1954" t="str">
            <v>M</v>
          </cell>
          <cell r="T1954" t="str">
            <v>1-VCM-VUGA-V3040-43608</v>
          </cell>
        </row>
        <row r="1955">
          <cell r="C1955">
            <v>43608</v>
          </cell>
          <cell r="O1955" t="str">
            <v>M</v>
          </cell>
          <cell r="T1955" t="str">
            <v>1-VCM-VUGA-V3041-43608</v>
          </cell>
        </row>
        <row r="1956">
          <cell r="C1956">
            <v>43609</v>
          </cell>
          <cell r="O1956" t="str">
            <v>U</v>
          </cell>
          <cell r="T1956" t="str">
            <v>1-VCU-VUGA-V2106-43609</v>
          </cell>
        </row>
        <row r="1957">
          <cell r="C1957">
            <v>43609</v>
          </cell>
          <cell r="O1957" t="str">
            <v>U</v>
          </cell>
          <cell r="T1957" t="str">
            <v>1-VCU-VUGA-V3001-43609</v>
          </cell>
        </row>
        <row r="1958">
          <cell r="C1958">
            <v>43609</v>
          </cell>
          <cell r="O1958" t="str">
            <v>U</v>
          </cell>
          <cell r="T1958" t="str">
            <v>1-VCU-VUGA-V3003-43609</v>
          </cell>
        </row>
        <row r="1959">
          <cell r="C1959">
            <v>43609</v>
          </cell>
          <cell r="O1959" t="str">
            <v>U</v>
          </cell>
          <cell r="T1959" t="str">
            <v>1-VCU-VUGA-V3024-43609</v>
          </cell>
        </row>
        <row r="1960">
          <cell r="C1960">
            <v>43609</v>
          </cell>
          <cell r="O1960" t="str">
            <v>U</v>
          </cell>
          <cell r="T1960" t="str">
            <v>1-VCU-VUGA-V3027-43609</v>
          </cell>
        </row>
        <row r="1961">
          <cell r="C1961">
            <v>43609</v>
          </cell>
          <cell r="O1961" t="str">
            <v>U</v>
          </cell>
          <cell r="T1961" t="str">
            <v>1-VCU-VUGA-V3041-43609</v>
          </cell>
        </row>
        <row r="1962">
          <cell r="C1962">
            <v>43807</v>
          </cell>
          <cell r="O1962" t="str">
            <v>S</v>
          </cell>
          <cell r="T1962" t="str">
            <v>1-VCS-VUGA-V2014-43807</v>
          </cell>
        </row>
        <row r="1963">
          <cell r="C1963">
            <v>43807</v>
          </cell>
          <cell r="O1963" t="str">
            <v>S</v>
          </cell>
          <cell r="T1963" t="str">
            <v>1-VCS-VUGA-V3001-43807</v>
          </cell>
        </row>
        <row r="1964">
          <cell r="C1964">
            <v>43807</v>
          </cell>
          <cell r="O1964" t="str">
            <v>S</v>
          </cell>
          <cell r="T1964" t="str">
            <v>1-VCS-VUGA-V3003-43807</v>
          </cell>
        </row>
        <row r="1965">
          <cell r="C1965">
            <v>43807</v>
          </cell>
          <cell r="O1965" t="str">
            <v>S</v>
          </cell>
          <cell r="T1965" t="str">
            <v>1-VCS-VUGA-V3027-43807</v>
          </cell>
        </row>
        <row r="1966">
          <cell r="C1966">
            <v>43807</v>
          </cell>
          <cell r="O1966" t="str">
            <v>S</v>
          </cell>
          <cell r="T1966" t="str">
            <v>1-VCS-VUGA-V3040-43807</v>
          </cell>
        </row>
        <row r="1967">
          <cell r="C1967">
            <v>41401</v>
          </cell>
          <cell r="O1967" t="str">
            <v>S</v>
          </cell>
          <cell r="T1967" t="str">
            <v>1-VCS-VZMB-V2016-41401</v>
          </cell>
        </row>
        <row r="1968">
          <cell r="C1968">
            <v>41401</v>
          </cell>
          <cell r="O1968" t="str">
            <v>S</v>
          </cell>
          <cell r="T1968" t="str">
            <v>1-VCS-VZMB-V2009-41401</v>
          </cell>
        </row>
        <row r="1969">
          <cell r="C1969">
            <v>41401</v>
          </cell>
          <cell r="O1969" t="str">
            <v>S</v>
          </cell>
          <cell r="T1969" t="str">
            <v>1-VCS-VZMB-V2018-41401</v>
          </cell>
        </row>
        <row r="1970">
          <cell r="C1970">
            <v>41401</v>
          </cell>
          <cell r="O1970" t="str">
            <v>S</v>
          </cell>
          <cell r="T1970" t="str">
            <v>1-VCS-VZMB-V2106-41401</v>
          </cell>
        </row>
        <row r="1971">
          <cell r="C1971">
            <v>41401</v>
          </cell>
          <cell r="O1971" t="str">
            <v>S</v>
          </cell>
          <cell r="T1971" t="str">
            <v>1-VCS-VZMB-V3001-41401</v>
          </cell>
        </row>
        <row r="1972">
          <cell r="C1972">
            <v>41401</v>
          </cell>
          <cell r="O1972" t="str">
            <v>S</v>
          </cell>
          <cell r="T1972" t="str">
            <v>1-VCS-VZMB-V3003-41401</v>
          </cell>
        </row>
        <row r="1973">
          <cell r="C1973">
            <v>41401</v>
          </cell>
          <cell r="O1973" t="str">
            <v>S</v>
          </cell>
          <cell r="T1973" t="str">
            <v>1-VCS-VZMB-V3012-41401</v>
          </cell>
        </row>
        <row r="1974">
          <cell r="C1974">
            <v>41401</v>
          </cell>
          <cell r="O1974" t="str">
            <v>S</v>
          </cell>
          <cell r="T1974" t="str">
            <v>1-VCS-VZMB-V3023-41401</v>
          </cell>
        </row>
        <row r="1975">
          <cell r="C1975">
            <v>41401</v>
          </cell>
          <cell r="O1975" t="str">
            <v>S</v>
          </cell>
          <cell r="T1975" t="str">
            <v>1-VCS-VZMB-V3027-41401</v>
          </cell>
        </row>
        <row r="1976">
          <cell r="C1976">
            <v>41401</v>
          </cell>
          <cell r="O1976" t="str">
            <v>S</v>
          </cell>
          <cell r="T1976" t="str">
            <v>1-VCS-VZMB-V3041-41401</v>
          </cell>
        </row>
        <row r="1977">
          <cell r="C1977">
            <v>41402</v>
          </cell>
          <cell r="O1977" t="str">
            <v>C</v>
          </cell>
          <cell r="T1977" t="str">
            <v>1-VXX-VZMB-V4001-41402</v>
          </cell>
        </row>
        <row r="1978">
          <cell r="C1978">
            <v>41402</v>
          </cell>
          <cell r="O1978" t="str">
            <v>C</v>
          </cell>
          <cell r="T1978" t="str">
            <v>1-VCC-VZMB-V2016-41402</v>
          </cell>
        </row>
        <row r="1979">
          <cell r="C1979">
            <v>41402</v>
          </cell>
          <cell r="O1979" t="str">
            <v>C</v>
          </cell>
          <cell r="T1979" t="str">
            <v>1-VCC-VZMB-V2004-41402</v>
          </cell>
        </row>
        <row r="1980">
          <cell r="C1980">
            <v>41402</v>
          </cell>
          <cell r="O1980" t="str">
            <v>C</v>
          </cell>
          <cell r="T1980" t="str">
            <v>1-VCC-VZMB-V2009-41402</v>
          </cell>
        </row>
        <row r="1981">
          <cell r="C1981">
            <v>41403</v>
          </cell>
          <cell r="O1981" t="str">
            <v>U</v>
          </cell>
          <cell r="T1981" t="str">
            <v>1-VXX-VZMB-V4001-41403</v>
          </cell>
        </row>
        <row r="1982">
          <cell r="C1982">
            <v>41403</v>
          </cell>
          <cell r="O1982" t="str">
            <v>U</v>
          </cell>
          <cell r="T1982" t="str">
            <v>1-VCU-VZMB-V2016-41403</v>
          </cell>
        </row>
        <row r="1983">
          <cell r="C1983">
            <v>41403</v>
          </cell>
          <cell r="O1983" t="str">
            <v>U</v>
          </cell>
          <cell r="T1983" t="str">
            <v>1-VCU-VZMB-V2004-41403</v>
          </cell>
        </row>
        <row r="1984">
          <cell r="C1984">
            <v>41403</v>
          </cell>
          <cell r="O1984" t="str">
            <v>U</v>
          </cell>
          <cell r="T1984" t="str">
            <v>1-VXX-VZMB-V4005-41403</v>
          </cell>
        </row>
        <row r="1985">
          <cell r="C1985">
            <v>41403</v>
          </cell>
          <cell r="O1985" t="str">
            <v>U</v>
          </cell>
          <cell r="T1985" t="str">
            <v>1-VCU-VZMB-V2017-41403</v>
          </cell>
        </row>
        <row r="1986">
          <cell r="C1986">
            <v>41403</v>
          </cell>
          <cell r="O1986" t="str">
            <v>U</v>
          </cell>
          <cell r="T1986" t="str">
            <v>1-VCU-VZMB-V2009-41403</v>
          </cell>
        </row>
        <row r="1987">
          <cell r="C1987">
            <v>41404</v>
          </cell>
          <cell r="O1987" t="str">
            <v>E</v>
          </cell>
          <cell r="T1987" t="str">
            <v>1-VCE-VZMB-V2001-41404</v>
          </cell>
        </row>
        <row r="1988">
          <cell r="C1988">
            <v>41404</v>
          </cell>
          <cell r="O1988" t="str">
            <v>E</v>
          </cell>
          <cell r="T1988" t="str">
            <v>1-VCE-VZMB-V2016-41404</v>
          </cell>
        </row>
        <row r="1989">
          <cell r="C1989">
            <v>41404</v>
          </cell>
          <cell r="O1989" t="str">
            <v>E</v>
          </cell>
          <cell r="T1989" t="str">
            <v>1-VCE-VZMB-V2004-41404</v>
          </cell>
        </row>
        <row r="1990">
          <cell r="C1990">
            <v>41404</v>
          </cell>
          <cell r="O1990" t="str">
            <v>E</v>
          </cell>
          <cell r="T1990" t="str">
            <v>1-VCE-VZMB-V2007-41404</v>
          </cell>
        </row>
        <row r="1991">
          <cell r="C1991">
            <v>41404</v>
          </cell>
          <cell r="O1991" t="str">
            <v>E</v>
          </cell>
          <cell r="T1991" t="str">
            <v>1-VCE-VZMB-V2017-41404</v>
          </cell>
        </row>
        <row r="1992">
          <cell r="C1992">
            <v>41404</v>
          </cell>
          <cell r="O1992" t="str">
            <v>E</v>
          </cell>
          <cell r="T1992" t="str">
            <v>1-VCE-VZMB-V2009-41404</v>
          </cell>
        </row>
        <row r="1993">
          <cell r="C1993">
            <v>41404</v>
          </cell>
          <cell r="O1993" t="str">
            <v>E</v>
          </cell>
          <cell r="T1993" t="str">
            <v>1-VCE-VZMB-V2018-41404</v>
          </cell>
        </row>
        <row r="1994">
          <cell r="C1994">
            <v>41404</v>
          </cell>
          <cell r="O1994" t="str">
            <v>E</v>
          </cell>
          <cell r="T1994" t="str">
            <v>1-VCE-VZMB-V2106-41404</v>
          </cell>
        </row>
        <row r="1995">
          <cell r="C1995">
            <v>41404</v>
          </cell>
          <cell r="O1995" t="str">
            <v>E</v>
          </cell>
          <cell r="T1995" t="str">
            <v>1-VCE-VZMB-V3001-41404</v>
          </cell>
        </row>
        <row r="1996">
          <cell r="C1996">
            <v>41404</v>
          </cell>
          <cell r="O1996" t="str">
            <v>E</v>
          </cell>
          <cell r="T1996" t="str">
            <v>1-VCE-VZMB-V3003-41404</v>
          </cell>
        </row>
        <row r="1997">
          <cell r="C1997">
            <v>41404</v>
          </cell>
          <cell r="O1997" t="str">
            <v>E</v>
          </cell>
          <cell r="T1997" t="str">
            <v>1-VCE-VZMB-V3011-41404</v>
          </cell>
        </row>
        <row r="1998">
          <cell r="C1998">
            <v>41404</v>
          </cell>
          <cell r="O1998" t="str">
            <v>E</v>
          </cell>
          <cell r="T1998" t="str">
            <v>1-VCE-VZMB-V3025-41404</v>
          </cell>
        </row>
        <row r="1999">
          <cell r="C1999">
            <v>41404</v>
          </cell>
          <cell r="O1999" t="str">
            <v>E</v>
          </cell>
          <cell r="T1999" t="str">
            <v>1-VCE-VZMB-V3027-41404</v>
          </cell>
        </row>
        <row r="2000">
          <cell r="C2000">
            <v>41405</v>
          </cell>
          <cell r="O2000" t="str">
            <v>E</v>
          </cell>
          <cell r="T2000" t="str">
            <v>1-VCE-VZMB-V2001-41405</v>
          </cell>
        </row>
        <row r="2001">
          <cell r="C2001">
            <v>41405</v>
          </cell>
          <cell r="O2001" t="str">
            <v>E</v>
          </cell>
          <cell r="T2001" t="str">
            <v>1-VCE-VZMB-V2015-41405</v>
          </cell>
        </row>
        <row r="2002">
          <cell r="C2002">
            <v>41405</v>
          </cell>
          <cell r="O2002" t="str">
            <v>E</v>
          </cell>
          <cell r="T2002" t="str">
            <v>1-VCE-VZMB-V2016-41405</v>
          </cell>
        </row>
        <row r="2003">
          <cell r="C2003">
            <v>41405</v>
          </cell>
          <cell r="O2003" t="str">
            <v>E</v>
          </cell>
          <cell r="T2003" t="str">
            <v>1-VCE-VZMB-V2004-41405</v>
          </cell>
        </row>
        <row r="2004">
          <cell r="C2004">
            <v>41405</v>
          </cell>
          <cell r="O2004" t="str">
            <v>E</v>
          </cell>
          <cell r="T2004" t="str">
            <v>1-VCE-VZMB-V2009-41405</v>
          </cell>
        </row>
        <row r="2005">
          <cell r="C2005">
            <v>41405</v>
          </cell>
          <cell r="O2005" t="str">
            <v>E</v>
          </cell>
          <cell r="T2005" t="str">
            <v>1-VCE-VZMB-V2018-41405</v>
          </cell>
        </row>
        <row r="2006">
          <cell r="C2006">
            <v>41405</v>
          </cell>
          <cell r="O2006" t="str">
            <v>E</v>
          </cell>
          <cell r="T2006" t="str">
            <v>1-VCE-VZMB-V2019-41405</v>
          </cell>
        </row>
        <row r="2007">
          <cell r="C2007">
            <v>41406</v>
          </cell>
          <cell r="O2007" t="str">
            <v>S</v>
          </cell>
          <cell r="T2007" t="str">
            <v>1-VCS-VZMB-V2001-41406</v>
          </cell>
        </row>
        <row r="2008">
          <cell r="C2008">
            <v>41406</v>
          </cell>
          <cell r="O2008" t="str">
            <v>S</v>
          </cell>
          <cell r="T2008" t="str">
            <v>1-VCS-VZMB-V2016-41406</v>
          </cell>
        </row>
        <row r="2009">
          <cell r="C2009">
            <v>41406</v>
          </cell>
          <cell r="O2009" t="str">
            <v>S</v>
          </cell>
          <cell r="T2009" t="str">
            <v>1-VCS-VZMB-V2004-41406</v>
          </cell>
        </row>
        <row r="2010">
          <cell r="C2010">
            <v>41406</v>
          </cell>
          <cell r="O2010" t="str">
            <v>S</v>
          </cell>
          <cell r="T2010" t="str">
            <v>1-VCS-VZMB-V2007-41406</v>
          </cell>
        </row>
        <row r="2011">
          <cell r="C2011">
            <v>41406</v>
          </cell>
          <cell r="O2011" t="str">
            <v>S</v>
          </cell>
          <cell r="T2011" t="str">
            <v>1-VCS-VZMB-V2017-41406</v>
          </cell>
        </row>
        <row r="2012">
          <cell r="C2012">
            <v>41406</v>
          </cell>
          <cell r="O2012" t="str">
            <v>S</v>
          </cell>
          <cell r="T2012" t="str">
            <v>1-VCS-VZMB-V2009-41406</v>
          </cell>
        </row>
        <row r="2013">
          <cell r="C2013">
            <v>41406</v>
          </cell>
          <cell r="O2013" t="str">
            <v>S</v>
          </cell>
          <cell r="T2013" t="str">
            <v>1-VCS-VZMB-V2018-41406</v>
          </cell>
        </row>
        <row r="2014">
          <cell r="C2014">
            <v>41406</v>
          </cell>
          <cell r="O2014" t="str">
            <v>S</v>
          </cell>
          <cell r="T2014" t="str">
            <v>1-VCS-VZMB-V2019-41406</v>
          </cell>
        </row>
        <row r="2015">
          <cell r="C2015">
            <v>41406</v>
          </cell>
          <cell r="O2015" t="str">
            <v>S</v>
          </cell>
          <cell r="T2015" t="str">
            <v>1-VCS-VZMB-V2106-41406</v>
          </cell>
        </row>
        <row r="2016">
          <cell r="C2016">
            <v>41407</v>
          </cell>
          <cell r="O2016" t="str">
            <v>S</v>
          </cell>
          <cell r="T2016" t="str">
            <v>1-VCS-VZMB-V2001-41407</v>
          </cell>
        </row>
        <row r="2017">
          <cell r="C2017">
            <v>41407</v>
          </cell>
          <cell r="O2017" t="str">
            <v>S</v>
          </cell>
          <cell r="T2017" t="str">
            <v>1-VCS-VZMB-V2016-41407</v>
          </cell>
        </row>
        <row r="2018">
          <cell r="C2018">
            <v>41407</v>
          </cell>
          <cell r="O2018" t="str">
            <v>S</v>
          </cell>
          <cell r="T2018" t="str">
            <v>1-VCS-VZMB-V2004-41407</v>
          </cell>
        </row>
        <row r="2019">
          <cell r="C2019">
            <v>41407</v>
          </cell>
          <cell r="O2019" t="str">
            <v>S</v>
          </cell>
          <cell r="T2019" t="str">
            <v>1-VCS-VZMB-V2007-41407</v>
          </cell>
        </row>
        <row r="2020">
          <cell r="C2020">
            <v>41407</v>
          </cell>
          <cell r="O2020" t="str">
            <v>S</v>
          </cell>
          <cell r="T2020" t="str">
            <v>1-VCS-VZMB-V2017-41407</v>
          </cell>
        </row>
        <row r="2021">
          <cell r="C2021">
            <v>41407</v>
          </cell>
          <cell r="O2021" t="str">
            <v>S</v>
          </cell>
          <cell r="T2021" t="str">
            <v>1-VCS-VZMB-V2008-41407</v>
          </cell>
        </row>
        <row r="2022">
          <cell r="C2022">
            <v>41407</v>
          </cell>
          <cell r="O2022" t="str">
            <v>S</v>
          </cell>
          <cell r="T2022" t="str">
            <v>1-VCS-VZMB-V2018-41407</v>
          </cell>
        </row>
        <row r="2023">
          <cell r="C2023">
            <v>41407</v>
          </cell>
          <cell r="O2023" t="str">
            <v>S</v>
          </cell>
          <cell r="T2023" t="str">
            <v>1-VCS-VZMB-V2019-41407</v>
          </cell>
        </row>
        <row r="2024">
          <cell r="C2024">
            <v>41408</v>
          </cell>
          <cell r="O2024" t="str">
            <v>E</v>
          </cell>
          <cell r="T2024" t="str">
            <v>1-VXX-VZMB-V4001-41408</v>
          </cell>
        </row>
        <row r="2025">
          <cell r="C2025">
            <v>41408</v>
          </cell>
          <cell r="O2025" t="str">
            <v>E</v>
          </cell>
          <cell r="T2025" t="str">
            <v>1-VCE-VZMB-V2016-41408</v>
          </cell>
        </row>
        <row r="2026">
          <cell r="C2026">
            <v>41408</v>
          </cell>
          <cell r="O2026" t="str">
            <v>E</v>
          </cell>
          <cell r="T2026" t="str">
            <v>1-VCE-VZMB-V2004-41408</v>
          </cell>
        </row>
        <row r="2027">
          <cell r="C2027">
            <v>41408</v>
          </cell>
          <cell r="O2027" t="str">
            <v>E</v>
          </cell>
          <cell r="T2027" t="str">
            <v>1-VCE-VZMB-V2005-41408</v>
          </cell>
        </row>
        <row r="2028">
          <cell r="C2028">
            <v>41408</v>
          </cell>
          <cell r="O2028" t="str">
            <v>E</v>
          </cell>
          <cell r="T2028" t="str">
            <v>1-VCE-VZMB-V2009-41408</v>
          </cell>
        </row>
        <row r="2029">
          <cell r="C2029">
            <v>41412</v>
          </cell>
          <cell r="O2029" t="str">
            <v>C</v>
          </cell>
          <cell r="T2029" t="str">
            <v>1-VCC-VZMB-V2016-41412</v>
          </cell>
        </row>
        <row r="2030">
          <cell r="C2030">
            <v>41412</v>
          </cell>
          <cell r="O2030" t="str">
            <v>C</v>
          </cell>
          <cell r="T2030" t="str">
            <v>1-VCC-VZMB-V2009-41412</v>
          </cell>
        </row>
        <row r="2031">
          <cell r="C2031">
            <v>41418</v>
          </cell>
          <cell r="O2031" t="str">
            <v>S</v>
          </cell>
          <cell r="T2031" t="str">
            <v>1-VCS-VZMB-V2016-41418</v>
          </cell>
        </row>
        <row r="2032">
          <cell r="C2032">
            <v>41418</v>
          </cell>
          <cell r="O2032" t="str">
            <v>S</v>
          </cell>
          <cell r="T2032" t="str">
            <v>1-VCS-VZMB-V2004-41418</v>
          </cell>
        </row>
        <row r="2033">
          <cell r="C2033">
            <v>41418</v>
          </cell>
          <cell r="O2033" t="str">
            <v>S</v>
          </cell>
          <cell r="T2033" t="str">
            <v>1-VCS-VZMB-V2008-41418</v>
          </cell>
        </row>
        <row r="2034">
          <cell r="C2034">
            <v>41418</v>
          </cell>
          <cell r="O2034" t="str">
            <v>S</v>
          </cell>
          <cell r="T2034" t="str">
            <v>1-VCS-VZMB-V2019-41418</v>
          </cell>
        </row>
        <row r="2035">
          <cell r="C2035">
            <v>41421</v>
          </cell>
          <cell r="O2035" t="str">
            <v>S</v>
          </cell>
          <cell r="T2035" t="str">
            <v>1-VCS-VZMB-V2106-41421</v>
          </cell>
        </row>
        <row r="2036">
          <cell r="C2036">
            <v>41421</v>
          </cell>
          <cell r="O2036" t="str">
            <v>S</v>
          </cell>
          <cell r="T2036" t="str">
            <v>1-VCS-VZMB-V3001-41421</v>
          </cell>
        </row>
        <row r="2037">
          <cell r="C2037">
            <v>41421</v>
          </cell>
          <cell r="O2037" t="str">
            <v>S</v>
          </cell>
          <cell r="T2037" t="str">
            <v>1-VCS-VZMB-V3003-41421</v>
          </cell>
        </row>
        <row r="2038">
          <cell r="C2038">
            <v>41421</v>
          </cell>
          <cell r="O2038" t="str">
            <v>S</v>
          </cell>
          <cell r="T2038" t="str">
            <v>1-VCS-VZMB-V3027-41421</v>
          </cell>
        </row>
        <row r="2039">
          <cell r="C2039">
            <v>41422</v>
          </cell>
          <cell r="O2039" t="str">
            <v>S</v>
          </cell>
          <cell r="T2039" t="str">
            <v>1-VCS-VZMB-V2007-41422</v>
          </cell>
        </row>
        <row r="2040">
          <cell r="C2040">
            <v>41422</v>
          </cell>
          <cell r="O2040" t="str">
            <v>S</v>
          </cell>
          <cell r="T2040" t="str">
            <v>1-VCS-VZMB-V2009-41422</v>
          </cell>
        </row>
        <row r="2041">
          <cell r="C2041">
            <v>41422</v>
          </cell>
          <cell r="O2041" t="str">
            <v>S</v>
          </cell>
          <cell r="T2041" t="str">
            <v>1-VCS-VZMB-V2018-41422</v>
          </cell>
        </row>
        <row r="2042">
          <cell r="C2042">
            <v>41422</v>
          </cell>
          <cell r="O2042" t="str">
            <v>S</v>
          </cell>
          <cell r="T2042" t="str">
            <v>1-VCS-VZMB-V3001-41422</v>
          </cell>
        </row>
        <row r="2043">
          <cell r="C2043">
            <v>41422</v>
          </cell>
          <cell r="O2043" t="str">
            <v>S</v>
          </cell>
          <cell r="T2043" t="str">
            <v>1-VCS-VZMB-V3003-41422</v>
          </cell>
        </row>
        <row r="2044">
          <cell r="C2044">
            <v>41422</v>
          </cell>
          <cell r="O2044" t="str">
            <v>S</v>
          </cell>
          <cell r="T2044" t="str">
            <v>1-VCS-VZMB-V3012-41422</v>
          </cell>
        </row>
        <row r="2045">
          <cell r="C2045">
            <v>41422</v>
          </cell>
          <cell r="O2045" t="str">
            <v>S</v>
          </cell>
          <cell r="T2045" t="str">
            <v>1-VCS-VZMB-V3024-41422</v>
          </cell>
        </row>
        <row r="2046">
          <cell r="C2046">
            <v>41422</v>
          </cell>
          <cell r="O2046" t="str">
            <v>S</v>
          </cell>
          <cell r="T2046" t="str">
            <v>1-VCS-VZMB-V3027-41422</v>
          </cell>
        </row>
        <row r="2047">
          <cell r="C2047">
            <v>41422</v>
          </cell>
          <cell r="O2047" t="str">
            <v>S</v>
          </cell>
          <cell r="T2047" t="str">
            <v>1-VCS-VZMB-V3040-41422</v>
          </cell>
        </row>
        <row r="2048">
          <cell r="C2048">
            <v>41422</v>
          </cell>
          <cell r="O2048" t="str">
            <v>S</v>
          </cell>
          <cell r="T2048" t="str">
            <v>1-VCS-VZMB-V3041-41422</v>
          </cell>
        </row>
        <row r="2049">
          <cell r="C2049">
            <v>41423</v>
          </cell>
          <cell r="O2049" t="str">
            <v>S</v>
          </cell>
          <cell r="T2049" t="str">
            <v>1-VCS-VZMB-V2009-41423</v>
          </cell>
        </row>
        <row r="2050">
          <cell r="C2050">
            <v>41423</v>
          </cell>
          <cell r="O2050" t="str">
            <v>S</v>
          </cell>
          <cell r="T2050" t="str">
            <v>1-VCS-VZMB-V2018-41423</v>
          </cell>
        </row>
        <row r="2051">
          <cell r="C2051">
            <v>41423</v>
          </cell>
          <cell r="O2051" t="str">
            <v>S</v>
          </cell>
          <cell r="T2051" t="str">
            <v>1-VCS-VZMB-V3012-41423</v>
          </cell>
        </row>
        <row r="2052">
          <cell r="C2052">
            <v>41423</v>
          </cell>
          <cell r="O2052" t="str">
            <v>S</v>
          </cell>
          <cell r="T2052" t="str">
            <v>1-VCS-VZMB-V3024-41423</v>
          </cell>
        </row>
        <row r="2053">
          <cell r="C2053">
            <v>41423</v>
          </cell>
          <cell r="O2053" t="str">
            <v>S</v>
          </cell>
          <cell r="T2053" t="str">
            <v>1-VCS-VZMB-V3040-41423</v>
          </cell>
        </row>
        <row r="2054">
          <cell r="C2054">
            <v>41424</v>
          </cell>
          <cell r="O2054" t="str">
            <v>S</v>
          </cell>
          <cell r="T2054" t="str">
            <v>1-VCS-VZMB-V2009-41424</v>
          </cell>
        </row>
        <row r="2055">
          <cell r="C2055">
            <v>41424</v>
          </cell>
          <cell r="O2055" t="str">
            <v>S</v>
          </cell>
          <cell r="T2055" t="str">
            <v>1-VCS-VZMB-V2106-41424</v>
          </cell>
        </row>
        <row r="2056">
          <cell r="C2056">
            <v>41424</v>
          </cell>
          <cell r="O2056" t="str">
            <v>S</v>
          </cell>
          <cell r="T2056" t="str">
            <v>1-VCS-VZMB-V3001-41424</v>
          </cell>
        </row>
        <row r="2057">
          <cell r="C2057">
            <v>41424</v>
          </cell>
          <cell r="O2057" t="str">
            <v>S</v>
          </cell>
          <cell r="T2057" t="str">
            <v>1-VCS-VZMB-V3003-41424</v>
          </cell>
        </row>
        <row r="2058">
          <cell r="C2058">
            <v>41424</v>
          </cell>
          <cell r="O2058" t="str">
            <v>S</v>
          </cell>
          <cell r="T2058" t="str">
            <v>1-VCS-VZMB-V3012-41424</v>
          </cell>
        </row>
        <row r="2059">
          <cell r="C2059">
            <v>41424</v>
          </cell>
          <cell r="O2059" t="str">
            <v>S</v>
          </cell>
          <cell r="T2059" t="str">
            <v>1-VCS-VZMB-V3027-41424</v>
          </cell>
        </row>
        <row r="2060">
          <cell r="C2060">
            <v>41424</v>
          </cell>
          <cell r="O2060" t="str">
            <v>S</v>
          </cell>
          <cell r="T2060" t="str">
            <v>1-VCS-VZMB-V3040-41424</v>
          </cell>
        </row>
        <row r="2061">
          <cell r="C2061">
            <v>41425</v>
          </cell>
          <cell r="O2061" t="str">
            <v>S</v>
          </cell>
          <cell r="T2061" t="str">
            <v>1-VCS-VZMB-V2001-41425</v>
          </cell>
        </row>
        <row r="2062">
          <cell r="C2062">
            <v>41425</v>
          </cell>
          <cell r="O2062" t="str">
            <v>S</v>
          </cell>
          <cell r="T2062" t="str">
            <v>1-VCS-VZMB-V2016-41425</v>
          </cell>
        </row>
        <row r="2063">
          <cell r="C2063">
            <v>41425</v>
          </cell>
          <cell r="O2063" t="str">
            <v>S</v>
          </cell>
          <cell r="T2063" t="str">
            <v>1-VCS-VZMB-V2009-41425</v>
          </cell>
        </row>
        <row r="2064">
          <cell r="C2064">
            <v>41425</v>
          </cell>
          <cell r="O2064" t="str">
            <v>S</v>
          </cell>
          <cell r="T2064" t="str">
            <v>1-VCS-VZMB-V2018-41425</v>
          </cell>
        </row>
        <row r="2065">
          <cell r="C2065">
            <v>41425</v>
          </cell>
          <cell r="O2065" t="str">
            <v>S</v>
          </cell>
          <cell r="T2065" t="str">
            <v>1-VCS-VZMB-V2106-41425</v>
          </cell>
        </row>
        <row r="2066">
          <cell r="C2066">
            <v>41425</v>
          </cell>
          <cell r="O2066" t="str">
            <v>S</v>
          </cell>
          <cell r="T2066" t="str">
            <v>1-VCS-VZMB-V3001-41425</v>
          </cell>
        </row>
        <row r="2067">
          <cell r="C2067">
            <v>41425</v>
          </cell>
          <cell r="O2067" t="str">
            <v>S</v>
          </cell>
          <cell r="T2067" t="str">
            <v>1-VCS-VZMB-V3003-41425</v>
          </cell>
        </row>
        <row r="2068">
          <cell r="C2068">
            <v>41425</v>
          </cell>
          <cell r="O2068" t="str">
            <v>S</v>
          </cell>
          <cell r="T2068" t="str">
            <v>1-VCS-VZMB-V3023-41425</v>
          </cell>
        </row>
        <row r="2069">
          <cell r="C2069">
            <v>41425</v>
          </cell>
          <cell r="O2069" t="str">
            <v>S</v>
          </cell>
          <cell r="T2069" t="str">
            <v>1-VCS-VZMB-V3024-41425</v>
          </cell>
        </row>
        <row r="2070">
          <cell r="C2070">
            <v>41425</v>
          </cell>
          <cell r="O2070" t="str">
            <v>S</v>
          </cell>
          <cell r="T2070" t="str">
            <v>1-VCS-VZMB-V3027-41425</v>
          </cell>
        </row>
        <row r="2071">
          <cell r="C2071">
            <v>41426</v>
          </cell>
          <cell r="O2071" t="str">
            <v>C</v>
          </cell>
          <cell r="T2071" t="str">
            <v>1-VCC-VZMB-V2001-41426</v>
          </cell>
        </row>
        <row r="2072">
          <cell r="C2072">
            <v>41426</v>
          </cell>
          <cell r="O2072" t="str">
            <v>C</v>
          </cell>
          <cell r="T2072" t="str">
            <v>1-VCC-VZMB-V2004-41426</v>
          </cell>
        </row>
        <row r="2073">
          <cell r="C2073">
            <v>41426</v>
          </cell>
          <cell r="O2073" t="str">
            <v>C</v>
          </cell>
          <cell r="T2073" t="str">
            <v>1-VCC-VZMB-V2005-41426</v>
          </cell>
        </row>
        <row r="2074">
          <cell r="C2074">
            <v>41426</v>
          </cell>
          <cell r="O2074" t="str">
            <v>C</v>
          </cell>
          <cell r="T2074" t="str">
            <v>1-VCC-VZMB-V2018-41426</v>
          </cell>
        </row>
        <row r="2075">
          <cell r="C2075">
            <v>41427</v>
          </cell>
          <cell r="O2075" t="str">
            <v>S</v>
          </cell>
          <cell r="T2075" t="str">
            <v>1-VCS-VZMB-V2016-41427</v>
          </cell>
        </row>
        <row r="2076">
          <cell r="C2076">
            <v>41427</v>
          </cell>
          <cell r="O2076" t="str">
            <v>S</v>
          </cell>
          <cell r="T2076" t="str">
            <v>1-VCS-VZMB-V2004-41427</v>
          </cell>
        </row>
        <row r="2077">
          <cell r="C2077">
            <v>41427</v>
          </cell>
          <cell r="O2077" t="str">
            <v>S</v>
          </cell>
          <cell r="T2077" t="str">
            <v>1-VCS-VZMB-V2019-41427</v>
          </cell>
        </row>
        <row r="2078">
          <cell r="C2078">
            <v>41428</v>
          </cell>
          <cell r="O2078" t="str">
            <v>E</v>
          </cell>
          <cell r="T2078" t="str">
            <v>1-VCE-VZMB-V2009-41428</v>
          </cell>
        </row>
        <row r="2079">
          <cell r="C2079">
            <v>41428</v>
          </cell>
          <cell r="O2079" t="str">
            <v>E</v>
          </cell>
          <cell r="T2079" t="str">
            <v>1-VCE-VZMB-V2018-41428</v>
          </cell>
        </row>
        <row r="2080">
          <cell r="C2080">
            <v>41428</v>
          </cell>
          <cell r="O2080" t="str">
            <v>E</v>
          </cell>
          <cell r="T2080" t="str">
            <v>1-VCE-VZMB-V3001-41428</v>
          </cell>
        </row>
        <row r="2081">
          <cell r="C2081">
            <v>41428</v>
          </cell>
          <cell r="O2081" t="str">
            <v>E</v>
          </cell>
          <cell r="T2081" t="str">
            <v>1-VCE-VZMB-V3011-41428</v>
          </cell>
        </row>
        <row r="2082">
          <cell r="C2082">
            <v>41428</v>
          </cell>
          <cell r="O2082" t="str">
            <v>E</v>
          </cell>
          <cell r="T2082" t="str">
            <v>1-VCE-VZMB-V3012-41428</v>
          </cell>
        </row>
        <row r="2083">
          <cell r="C2083">
            <v>41428</v>
          </cell>
          <cell r="O2083" t="str">
            <v>E</v>
          </cell>
          <cell r="T2083" t="str">
            <v>1-VCE-VZMB-V3027-41428</v>
          </cell>
        </row>
        <row r="2084">
          <cell r="C2084">
            <v>41428</v>
          </cell>
          <cell r="O2084" t="str">
            <v>E</v>
          </cell>
          <cell r="T2084" t="str">
            <v>1-VCE-VZMB-V3040-41428</v>
          </cell>
        </row>
        <row r="2085">
          <cell r="C2085">
            <v>41428</v>
          </cell>
          <cell r="O2085" t="str">
            <v>E</v>
          </cell>
          <cell r="T2085" t="str">
            <v>1-VCE-VZMB-V3041-41428</v>
          </cell>
        </row>
        <row r="2086">
          <cell r="C2086">
            <v>41428</v>
          </cell>
          <cell r="O2086" t="str">
            <v>E</v>
          </cell>
          <cell r="T2086" t="str">
            <v>1-VCE-VZMB-V3042-41428</v>
          </cell>
        </row>
        <row r="2087">
          <cell r="C2087">
            <v>41429</v>
          </cell>
          <cell r="O2087" t="str">
            <v>S</v>
          </cell>
          <cell r="T2087" t="str">
            <v>1-VCS-VZMB-V3001-41429</v>
          </cell>
        </row>
        <row r="2088">
          <cell r="C2088">
            <v>41429</v>
          </cell>
          <cell r="O2088" t="str">
            <v>S</v>
          </cell>
          <cell r="T2088" t="str">
            <v>1-VCS-VZMB-V3003-41429</v>
          </cell>
        </row>
        <row r="2089">
          <cell r="C2089">
            <v>41429</v>
          </cell>
          <cell r="O2089" t="str">
            <v>S</v>
          </cell>
          <cell r="T2089" t="str">
            <v>1-VCS-VZMB-V3024-41429</v>
          </cell>
        </row>
        <row r="2090">
          <cell r="C2090">
            <v>41429</v>
          </cell>
          <cell r="O2090" t="str">
            <v>S</v>
          </cell>
          <cell r="T2090" t="str">
            <v>1-VCS-VZMB-V3025-41429</v>
          </cell>
        </row>
        <row r="2091">
          <cell r="C2091">
            <v>41429</v>
          </cell>
          <cell r="O2091" t="str">
            <v>S</v>
          </cell>
          <cell r="T2091" t="str">
            <v>1-VXX-VZMB-V3026-41429</v>
          </cell>
        </row>
        <row r="2092">
          <cell r="C2092">
            <v>41429</v>
          </cell>
          <cell r="O2092" t="str">
            <v>S</v>
          </cell>
          <cell r="T2092" t="str">
            <v>1-VCS-VZMB-V3027-41429</v>
          </cell>
        </row>
        <row r="2093">
          <cell r="C2093">
            <v>41430</v>
          </cell>
          <cell r="O2093" t="str">
            <v>S</v>
          </cell>
          <cell r="T2093" t="str">
            <v>1-VCS-VZMB-V2016-41430</v>
          </cell>
        </row>
        <row r="2094">
          <cell r="C2094">
            <v>41430</v>
          </cell>
          <cell r="O2094" t="str">
            <v>S</v>
          </cell>
          <cell r="T2094" t="str">
            <v>1-VCS-VZMB-V2004-41430</v>
          </cell>
        </row>
        <row r="2095">
          <cell r="C2095">
            <v>41430</v>
          </cell>
          <cell r="O2095" t="str">
            <v>S</v>
          </cell>
          <cell r="T2095" t="str">
            <v>1-VCS-VZMB-V2019-41430</v>
          </cell>
        </row>
        <row r="2096">
          <cell r="C2096">
            <v>41430</v>
          </cell>
          <cell r="O2096" t="str">
            <v>S</v>
          </cell>
          <cell r="T2096" t="str">
            <v>1-VXX-VZMB-V3001-41430</v>
          </cell>
        </row>
        <row r="2097">
          <cell r="C2097">
            <v>41430</v>
          </cell>
          <cell r="O2097" t="str">
            <v>S</v>
          </cell>
          <cell r="T2097" t="str">
            <v>1-VXX-VZMB-V3027-41430</v>
          </cell>
        </row>
        <row r="2098">
          <cell r="C2098">
            <v>41431</v>
          </cell>
          <cell r="O2098" t="str">
            <v>S</v>
          </cell>
          <cell r="T2098" t="str">
            <v>1-VCS-VZMB-V2009-41431</v>
          </cell>
        </row>
        <row r="2099">
          <cell r="C2099">
            <v>41431</v>
          </cell>
          <cell r="O2099" t="str">
            <v>S</v>
          </cell>
          <cell r="T2099" t="str">
            <v>1-VCS-VZMB-V2018-41431</v>
          </cell>
        </row>
        <row r="2100">
          <cell r="C2100">
            <v>41431</v>
          </cell>
          <cell r="O2100" t="str">
            <v>S</v>
          </cell>
          <cell r="T2100" t="str">
            <v>1-VCS-VZMB-V3012-41431</v>
          </cell>
        </row>
        <row r="2101">
          <cell r="C2101">
            <v>41431</v>
          </cell>
          <cell r="O2101" t="str">
            <v>S</v>
          </cell>
          <cell r="T2101" t="str">
            <v>1-VCS-VZMB-V3040-41431</v>
          </cell>
        </row>
        <row r="2102">
          <cell r="C2102">
            <v>41431</v>
          </cell>
          <cell r="O2102" t="str">
            <v>S</v>
          </cell>
          <cell r="T2102" t="str">
            <v>1-VCS-VZMB-V3041-41431</v>
          </cell>
        </row>
        <row r="2103">
          <cell r="C2103">
            <v>41432</v>
          </cell>
          <cell r="O2103" t="str">
            <v>S</v>
          </cell>
          <cell r="T2103" t="str">
            <v>1-VCS-VZMB-V2009-41432</v>
          </cell>
        </row>
        <row r="2104">
          <cell r="C2104">
            <v>41432</v>
          </cell>
          <cell r="O2104" t="str">
            <v>S</v>
          </cell>
          <cell r="T2104" t="str">
            <v>1-VCS-VZMB-V2018-41432</v>
          </cell>
        </row>
        <row r="2105">
          <cell r="C2105">
            <v>41432</v>
          </cell>
          <cell r="O2105" t="str">
            <v>S</v>
          </cell>
          <cell r="T2105" t="str">
            <v>1-VCS-VZMB-V3012-41432</v>
          </cell>
        </row>
        <row r="2106">
          <cell r="C2106">
            <v>41432</v>
          </cell>
          <cell r="O2106" t="str">
            <v>S</v>
          </cell>
          <cell r="T2106" t="str">
            <v>1-VCS-VZMB-V3040-41432</v>
          </cell>
        </row>
        <row r="2107">
          <cell r="C2107">
            <v>41432</v>
          </cell>
          <cell r="O2107" t="str">
            <v>S</v>
          </cell>
          <cell r="T2107" t="str">
            <v>1-VCS-VZMB-V3041-41432</v>
          </cell>
        </row>
        <row r="2108">
          <cell r="C2108">
            <v>41433</v>
          </cell>
          <cell r="O2108" t="str">
            <v>S</v>
          </cell>
          <cell r="T2108" t="str">
            <v>1-VXX-VZMB-V4001-41433</v>
          </cell>
        </row>
        <row r="2109">
          <cell r="C2109">
            <v>41433</v>
          </cell>
          <cell r="O2109" t="str">
            <v>S</v>
          </cell>
          <cell r="T2109" t="str">
            <v>1-VXX-VZMB-V4002-41433</v>
          </cell>
        </row>
        <row r="2110">
          <cell r="C2110">
            <v>41433</v>
          </cell>
          <cell r="O2110" t="str">
            <v>S</v>
          </cell>
          <cell r="T2110" t="str">
            <v>1-VXX-VZMB-V4003-41433</v>
          </cell>
        </row>
        <row r="2111">
          <cell r="C2111">
            <v>41434</v>
          </cell>
          <cell r="O2111" t="str">
            <v>U</v>
          </cell>
          <cell r="T2111" t="str">
            <v>1-VCU-VZMB-V2009-41434</v>
          </cell>
        </row>
        <row r="2112">
          <cell r="C2112">
            <v>41434</v>
          </cell>
          <cell r="O2112" t="str">
            <v>U</v>
          </cell>
          <cell r="T2112" t="str">
            <v>1-VCU-VZMB-V3001-41434</v>
          </cell>
        </row>
        <row r="2113">
          <cell r="C2113">
            <v>41434</v>
          </cell>
          <cell r="O2113" t="str">
            <v>U</v>
          </cell>
          <cell r="T2113" t="str">
            <v>1-VCU-VZMB-V3027-41434</v>
          </cell>
        </row>
        <row r="2114">
          <cell r="C2114">
            <v>41435</v>
          </cell>
          <cell r="O2114" t="str">
            <v>S</v>
          </cell>
          <cell r="T2114" t="str">
            <v>1-VCS-VZMB-V2016-41435</v>
          </cell>
        </row>
        <row r="2115">
          <cell r="C2115">
            <v>41435</v>
          </cell>
          <cell r="O2115" t="str">
            <v>S</v>
          </cell>
          <cell r="T2115" t="str">
            <v>1-VCS-VZMB-V2004-41435</v>
          </cell>
        </row>
        <row r="2116">
          <cell r="C2116">
            <v>41435</v>
          </cell>
          <cell r="O2116" t="str">
            <v>S</v>
          </cell>
          <cell r="T2116" t="str">
            <v>1-VXX-VZMB-V4003-41435</v>
          </cell>
        </row>
        <row r="2117">
          <cell r="C2117">
            <v>41435</v>
          </cell>
          <cell r="O2117" t="str">
            <v>S</v>
          </cell>
          <cell r="T2117" t="str">
            <v>1-VCS-VZMB-V2008-41435</v>
          </cell>
        </row>
        <row r="2118">
          <cell r="C2118">
            <v>41436</v>
          </cell>
          <cell r="O2118" t="str">
            <v>S</v>
          </cell>
          <cell r="T2118" t="str">
            <v>1-VCS-VZMB-V2020-41436</v>
          </cell>
        </row>
        <row r="2119">
          <cell r="C2119">
            <v>41436</v>
          </cell>
          <cell r="O2119" t="str">
            <v>S</v>
          </cell>
          <cell r="T2119" t="str">
            <v>1-VCS-VZMB-V3012-41436</v>
          </cell>
        </row>
        <row r="2120">
          <cell r="C2120">
            <v>41436</v>
          </cell>
          <cell r="O2120" t="str">
            <v>S</v>
          </cell>
          <cell r="T2120" t="str">
            <v>1-VCS-VZMB-V3040-41436</v>
          </cell>
        </row>
        <row r="2121">
          <cell r="C2121">
            <v>41436</v>
          </cell>
          <cell r="O2121" t="str">
            <v>S</v>
          </cell>
          <cell r="T2121" t="str">
            <v>1-VCS-VZMB-V3041-41436</v>
          </cell>
        </row>
        <row r="2122">
          <cell r="C2122">
            <v>41436</v>
          </cell>
          <cell r="O2122" t="str">
            <v>S</v>
          </cell>
          <cell r="T2122" t="str">
            <v>1-VCS-VZMB-V3042-41436</v>
          </cell>
        </row>
        <row r="2123">
          <cell r="C2123">
            <v>41437</v>
          </cell>
          <cell r="O2123" t="str">
            <v>E</v>
          </cell>
          <cell r="T2123" t="str">
            <v>1-VCE-VZMB-V2020-41437</v>
          </cell>
        </row>
        <row r="2124">
          <cell r="C2124">
            <v>41437</v>
          </cell>
          <cell r="O2124" t="str">
            <v>E</v>
          </cell>
          <cell r="T2124" t="str">
            <v>1-VCE-VZMB-V3001-41437</v>
          </cell>
        </row>
        <row r="2125">
          <cell r="C2125">
            <v>41437</v>
          </cell>
          <cell r="O2125" t="str">
            <v>E</v>
          </cell>
          <cell r="T2125" t="str">
            <v>1-VCE-VZMB-V3012-41437</v>
          </cell>
        </row>
        <row r="2126">
          <cell r="C2126">
            <v>41437</v>
          </cell>
          <cell r="O2126" t="str">
            <v>E</v>
          </cell>
          <cell r="T2126" t="str">
            <v>1-VCE-VZMB-V3027-41437</v>
          </cell>
        </row>
        <row r="2127">
          <cell r="C2127">
            <v>41437</v>
          </cell>
          <cell r="O2127" t="str">
            <v>E</v>
          </cell>
          <cell r="T2127" t="str">
            <v>1-VCE-VZMB-V3040-41437</v>
          </cell>
        </row>
        <row r="2128">
          <cell r="C2128">
            <v>41437</v>
          </cell>
          <cell r="O2128" t="str">
            <v>E</v>
          </cell>
          <cell r="T2128" t="str">
            <v>1-VCE-VZMB-V3041-41437</v>
          </cell>
        </row>
        <row r="2129">
          <cell r="C2129">
            <v>41437</v>
          </cell>
          <cell r="O2129" t="str">
            <v>E</v>
          </cell>
          <cell r="T2129" t="str">
            <v>1-VCE-VZMB-V3042-41437</v>
          </cell>
        </row>
        <row r="2130">
          <cell r="C2130">
            <v>41438</v>
          </cell>
          <cell r="O2130" t="str">
            <v>S</v>
          </cell>
          <cell r="T2130" t="str">
            <v>1-VCS-VZMB-V2016-41438</v>
          </cell>
        </row>
        <row r="2131">
          <cell r="C2131">
            <v>41438</v>
          </cell>
          <cell r="O2131" t="str">
            <v>S</v>
          </cell>
          <cell r="T2131" t="str">
            <v>1-VCS-VZMB-V2004-41438</v>
          </cell>
        </row>
        <row r="2132">
          <cell r="C2132">
            <v>41438</v>
          </cell>
          <cell r="O2132" t="str">
            <v>S</v>
          </cell>
          <cell r="T2132" t="str">
            <v>1-VCS-VZMB-V2008-41438</v>
          </cell>
        </row>
        <row r="2133">
          <cell r="C2133">
            <v>41439</v>
          </cell>
          <cell r="O2133" t="str">
            <v>C</v>
          </cell>
          <cell r="T2133" t="str">
            <v>1-VCC-VZMB-V2016-41439</v>
          </cell>
        </row>
        <row r="2134">
          <cell r="C2134">
            <v>41439</v>
          </cell>
          <cell r="O2134" t="str">
            <v>C</v>
          </cell>
          <cell r="T2134" t="str">
            <v>1-VCC-VZMB-V2004-41439</v>
          </cell>
        </row>
        <row r="2135">
          <cell r="C2135">
            <v>41439</v>
          </cell>
          <cell r="O2135" t="str">
            <v>C</v>
          </cell>
          <cell r="T2135" t="str">
            <v>1-VCC-VZMB-V2009-41439</v>
          </cell>
        </row>
        <row r="2136">
          <cell r="C2136">
            <v>41440</v>
          </cell>
          <cell r="O2136" t="str">
            <v>C</v>
          </cell>
          <cell r="T2136" t="str">
            <v>1-VCC-VZMB-V2106-41440</v>
          </cell>
        </row>
        <row r="2137">
          <cell r="C2137">
            <v>41440</v>
          </cell>
          <cell r="O2137" t="str">
            <v>C</v>
          </cell>
          <cell r="T2137" t="str">
            <v>1-VCC-VZMB-V2020-41440</v>
          </cell>
        </row>
        <row r="2138">
          <cell r="C2138">
            <v>41440</v>
          </cell>
          <cell r="O2138" t="str">
            <v>C</v>
          </cell>
          <cell r="T2138" t="str">
            <v>1-VCC-VZMB-V3001-41440</v>
          </cell>
        </row>
        <row r="2139">
          <cell r="C2139">
            <v>41440</v>
          </cell>
          <cell r="O2139" t="str">
            <v>C</v>
          </cell>
          <cell r="T2139" t="str">
            <v>1-VCC-VZMB-V3003-41440</v>
          </cell>
        </row>
        <row r="2140">
          <cell r="C2140">
            <v>41440</v>
          </cell>
          <cell r="O2140" t="str">
            <v>C</v>
          </cell>
          <cell r="T2140" t="str">
            <v>1-VCC-VZMB-V3011-41440</v>
          </cell>
        </row>
        <row r="2141">
          <cell r="C2141">
            <v>41440</v>
          </cell>
          <cell r="O2141" t="str">
            <v>C</v>
          </cell>
          <cell r="T2141" t="str">
            <v>1-VCC-VZMB-V3012-41440</v>
          </cell>
        </row>
        <row r="2142">
          <cell r="C2142">
            <v>41440</v>
          </cell>
          <cell r="O2142" t="str">
            <v>C</v>
          </cell>
          <cell r="T2142" t="str">
            <v>1-VCC-VZMB-V3023-41440</v>
          </cell>
        </row>
        <row r="2143">
          <cell r="C2143">
            <v>41440</v>
          </cell>
          <cell r="O2143" t="str">
            <v>C</v>
          </cell>
          <cell r="T2143" t="str">
            <v>1-VCC-VZMB-V3024-41440</v>
          </cell>
        </row>
        <row r="2144">
          <cell r="C2144">
            <v>41440</v>
          </cell>
          <cell r="O2144" t="str">
            <v>C</v>
          </cell>
          <cell r="T2144" t="str">
            <v>1-VCC-VZMB-V3027-41440</v>
          </cell>
        </row>
        <row r="2145">
          <cell r="C2145">
            <v>41440</v>
          </cell>
          <cell r="O2145" t="str">
            <v>C</v>
          </cell>
          <cell r="T2145" t="str">
            <v>1-VCC-VZMB-V3033-41440</v>
          </cell>
        </row>
        <row r="2146">
          <cell r="C2146">
            <v>41440</v>
          </cell>
          <cell r="O2146" t="str">
            <v>C</v>
          </cell>
          <cell r="T2146" t="str">
            <v>1-VCC-VZMB-V3040-41440</v>
          </cell>
        </row>
        <row r="2147">
          <cell r="C2147">
            <v>41440</v>
          </cell>
          <cell r="O2147" t="str">
            <v>C</v>
          </cell>
          <cell r="T2147" t="str">
            <v>1-VCC-VZMB-V3041-41440</v>
          </cell>
        </row>
        <row r="2148">
          <cell r="C2148">
            <v>41440</v>
          </cell>
          <cell r="O2148" t="str">
            <v>C</v>
          </cell>
          <cell r="T2148" t="str">
            <v>1-VCC-VZMB-V3042-41440</v>
          </cell>
        </row>
        <row r="2149">
          <cell r="C2149">
            <v>41441</v>
          </cell>
          <cell r="O2149" t="str">
            <v>S</v>
          </cell>
          <cell r="T2149" t="str">
            <v>1-VCS-VZMB-V2020-41441</v>
          </cell>
        </row>
        <row r="2150">
          <cell r="C2150">
            <v>41441</v>
          </cell>
          <cell r="O2150" t="str">
            <v>S</v>
          </cell>
          <cell r="T2150" t="str">
            <v>1-VCS-VZMB-V3012-41441</v>
          </cell>
        </row>
        <row r="2151">
          <cell r="C2151">
            <v>41441</v>
          </cell>
          <cell r="O2151" t="str">
            <v>S</v>
          </cell>
          <cell r="T2151" t="str">
            <v>1-VCS-VZMB-V3040-41441</v>
          </cell>
        </row>
        <row r="2152">
          <cell r="C2152">
            <v>41441</v>
          </cell>
          <cell r="O2152" t="str">
            <v>S</v>
          </cell>
          <cell r="T2152" t="str">
            <v>1-VCS-VZMB-V3041-41441</v>
          </cell>
        </row>
        <row r="2153">
          <cell r="C2153">
            <v>41441</v>
          </cell>
          <cell r="O2153" t="str">
            <v>S</v>
          </cell>
          <cell r="T2153" t="str">
            <v>1-VCS-VZMB-V3042-41441</v>
          </cell>
        </row>
        <row r="2154">
          <cell r="C2154">
            <v>41442</v>
          </cell>
          <cell r="O2154" t="str">
            <v>S</v>
          </cell>
          <cell r="T2154" t="str">
            <v>1-VCS-VZMB-V2016-41442</v>
          </cell>
        </row>
        <row r="2155">
          <cell r="C2155">
            <v>41442</v>
          </cell>
          <cell r="O2155" t="str">
            <v>S</v>
          </cell>
          <cell r="T2155" t="str">
            <v>1-VXX-VZMB-V4002-41442</v>
          </cell>
        </row>
        <row r="2156">
          <cell r="C2156">
            <v>41442</v>
          </cell>
          <cell r="O2156" t="str">
            <v>S</v>
          </cell>
          <cell r="T2156" t="str">
            <v>1-VXX-VZMB-V4003-41442</v>
          </cell>
        </row>
        <row r="2157">
          <cell r="C2157">
            <v>41443</v>
          </cell>
          <cell r="O2157" t="str">
            <v>S</v>
          </cell>
          <cell r="T2157" t="str">
            <v>1-VCS-VZMB-V2017-41443</v>
          </cell>
        </row>
        <row r="2158">
          <cell r="C2158">
            <v>41443</v>
          </cell>
          <cell r="O2158" t="str">
            <v>S</v>
          </cell>
          <cell r="T2158" t="str">
            <v>1-VCS-VZMB-V2020-41443</v>
          </cell>
        </row>
        <row r="2159">
          <cell r="C2159">
            <v>41443</v>
          </cell>
          <cell r="O2159" t="str">
            <v>S</v>
          </cell>
          <cell r="T2159" t="str">
            <v>1-VCS-VZMB-V3001-41443</v>
          </cell>
        </row>
        <row r="2160">
          <cell r="C2160">
            <v>41443</v>
          </cell>
          <cell r="O2160" t="str">
            <v>S</v>
          </cell>
          <cell r="T2160" t="str">
            <v>1-VCS-VZMB-V3003-41443</v>
          </cell>
        </row>
        <row r="2161">
          <cell r="C2161">
            <v>41443</v>
          </cell>
          <cell r="O2161" t="str">
            <v>S</v>
          </cell>
          <cell r="T2161" t="str">
            <v>1-VCS-VZMB-V3024-41443</v>
          </cell>
        </row>
        <row r="2162">
          <cell r="C2162">
            <v>41443</v>
          </cell>
          <cell r="O2162" t="str">
            <v>S</v>
          </cell>
          <cell r="T2162" t="str">
            <v>1-VCS-VZMB-V3027-41443</v>
          </cell>
        </row>
        <row r="2163">
          <cell r="C2163">
            <v>41443</v>
          </cell>
          <cell r="O2163" t="str">
            <v>S</v>
          </cell>
          <cell r="T2163" t="str">
            <v>1-VCS-VZMB-V3041-41443</v>
          </cell>
        </row>
        <row r="2164">
          <cell r="C2164" t="str">
            <v>ZMB-19028</v>
          </cell>
          <cell r="O2164" t="str">
            <v>-</v>
          </cell>
          <cell r="T2164" t="str">
            <v>1-VXX-VZMB-V2106-19028</v>
          </cell>
        </row>
        <row r="2165">
          <cell r="C2165" t="str">
            <v>ZMB-19028</v>
          </cell>
          <cell r="O2165" t="str">
            <v>-</v>
          </cell>
          <cell r="T2165" t="str">
            <v>1-VXX-VZMB-V3001-19028</v>
          </cell>
        </row>
        <row r="2166">
          <cell r="C2166" t="str">
            <v>ZMB-19028</v>
          </cell>
          <cell r="O2166" t="str">
            <v>-</v>
          </cell>
          <cell r="T2166" t="str">
            <v>1-VXX-VZMB-V3003-19028</v>
          </cell>
        </row>
        <row r="2167">
          <cell r="C2167" t="str">
            <v>ZMB-19028</v>
          </cell>
          <cell r="O2167" t="str">
            <v>-</v>
          </cell>
          <cell r="T2167" t="str">
            <v>1-VXX-VZMB-V3024-19028</v>
          </cell>
        </row>
        <row r="2168">
          <cell r="C2168" t="str">
            <v>ZMB-19028</v>
          </cell>
          <cell r="O2168" t="str">
            <v>-</v>
          </cell>
          <cell r="T2168" t="str">
            <v>1-VXX-VZMB-V3027-19028</v>
          </cell>
        </row>
        <row r="2169">
          <cell r="C2169" t="str">
            <v>ZMB-19028</v>
          </cell>
          <cell r="O2169" t="str">
            <v>-</v>
          </cell>
          <cell r="T2169" t="str">
            <v>1-VXX-VZMB-V4001-19028</v>
          </cell>
        </row>
        <row r="2170">
          <cell r="C2170" t="str">
            <v>ZMB-19028</v>
          </cell>
          <cell r="O2170" t="str">
            <v>-</v>
          </cell>
          <cell r="T2170" t="str">
            <v>1-VXX-VZMB-V4002-19028</v>
          </cell>
        </row>
        <row r="2171">
          <cell r="C2171" t="str">
            <v>ZMB-19030</v>
          </cell>
          <cell r="O2171" t="str">
            <v>-</v>
          </cell>
          <cell r="T2171" t="str">
            <v>1-VXX-VZMB-V3003-19030</v>
          </cell>
        </row>
        <row r="2172">
          <cell r="C2172" t="str">
            <v>ZMB-19030</v>
          </cell>
          <cell r="O2172" t="str">
            <v>-</v>
          </cell>
          <cell r="T2172" t="str">
            <v>1-VXX-VZMB-V3024-19030</v>
          </cell>
        </row>
        <row r="2173">
          <cell r="C2173" t="str">
            <v>ZMB-19030</v>
          </cell>
          <cell r="O2173" t="str">
            <v>-</v>
          </cell>
          <cell r="T2173" t="str">
            <v>1-VXX-VZMB-V3040-19030</v>
          </cell>
        </row>
        <row r="2174">
          <cell r="C2174" t="str">
            <v>ZMB-19030</v>
          </cell>
          <cell r="O2174" t="str">
            <v>-</v>
          </cell>
          <cell r="T2174" t="str">
            <v>1-VXX-VZMB-V3041-19030</v>
          </cell>
        </row>
        <row r="2175">
          <cell r="C2175" t="str">
            <v>ZMB-19030</v>
          </cell>
          <cell r="O2175" t="str">
            <v>-</v>
          </cell>
          <cell r="T2175" t="str">
            <v>1-VXX-VZMB-V3042-19030</v>
          </cell>
        </row>
        <row r="2176">
          <cell r="C2176" t="str">
            <v>ZMB-19034</v>
          </cell>
          <cell r="O2176" t="str">
            <v>U</v>
          </cell>
          <cell r="T2176" t="str">
            <v>1-VXX-VZMB-V4001-19034</v>
          </cell>
        </row>
        <row r="2177">
          <cell r="C2177" t="str">
            <v>ZMB-19034</v>
          </cell>
          <cell r="O2177" t="str">
            <v>U</v>
          </cell>
          <cell r="T2177" t="str">
            <v>1-VXX-VZMB-V4002-19034</v>
          </cell>
        </row>
        <row r="2178">
          <cell r="C2178" t="str">
            <v>ZMB-19034</v>
          </cell>
          <cell r="O2178" t="str">
            <v>U</v>
          </cell>
          <cell r="T2178" t="str">
            <v>1-VXX-VZMB-V4003-19034</v>
          </cell>
        </row>
        <row r="2179">
          <cell r="C2179">
            <v>47301</v>
          </cell>
          <cell r="O2179" t="str">
            <v>G</v>
          </cell>
          <cell r="T2179" t="str">
            <v>1-VCG-VCCN-V2001-47301</v>
          </cell>
        </row>
        <row r="2180">
          <cell r="C2180">
            <v>47301</v>
          </cell>
          <cell r="O2180" t="str">
            <v>G</v>
          </cell>
          <cell r="T2180" t="str">
            <v>1-VCG-VCCN-V2004-47301</v>
          </cell>
        </row>
        <row r="2181">
          <cell r="C2181">
            <v>47301</v>
          </cell>
          <cell r="O2181" t="str">
            <v>G</v>
          </cell>
          <cell r="T2181" t="str">
            <v>1-VCG-VCCN-V2009-47301</v>
          </cell>
        </row>
        <row r="2182">
          <cell r="C2182">
            <v>47302</v>
          </cell>
          <cell r="O2182" t="str">
            <v>S</v>
          </cell>
          <cell r="T2182" t="str">
            <v>1-VCS-VCCN-V2001-47302</v>
          </cell>
        </row>
        <row r="2183">
          <cell r="C2183">
            <v>47302</v>
          </cell>
          <cell r="O2183" t="str">
            <v>S</v>
          </cell>
          <cell r="T2183" t="str">
            <v>1-VCS-VCCN-V2009-47302</v>
          </cell>
        </row>
        <row r="2184">
          <cell r="C2184">
            <v>47303</v>
          </cell>
          <cell r="O2184" t="str">
            <v>G</v>
          </cell>
          <cell r="T2184" t="str">
            <v>1-VCG-VCCN-V3025-47303</v>
          </cell>
        </row>
        <row r="2185">
          <cell r="C2185">
            <v>47400</v>
          </cell>
          <cell r="O2185" t="str">
            <v>I</v>
          </cell>
          <cell r="T2185" t="str">
            <v>1-VCI-VCCN-V3032-47400</v>
          </cell>
        </row>
        <row r="2186">
          <cell r="C2186">
            <v>47401</v>
          </cell>
          <cell r="O2186" t="str">
            <v>C</v>
          </cell>
          <cell r="T2186" t="str">
            <v>1-VXX-VTZA-V4001-47401</v>
          </cell>
        </row>
        <row r="2187">
          <cell r="C2187">
            <v>47401</v>
          </cell>
          <cell r="O2187" t="str">
            <v>C</v>
          </cell>
          <cell r="T2187" t="str">
            <v>1-VXX-VTZA-V4002-47401</v>
          </cell>
        </row>
        <row r="2188">
          <cell r="C2188">
            <v>47401</v>
          </cell>
          <cell r="O2188" t="str">
            <v>C</v>
          </cell>
          <cell r="T2188" t="str">
            <v>1-VCC-VCCN-V2106-47401</v>
          </cell>
        </row>
        <row r="2189">
          <cell r="C2189">
            <v>47401</v>
          </cell>
          <cell r="O2189" t="str">
            <v>C</v>
          </cell>
          <cell r="T2189" t="str">
            <v>1-VXX-VTZA-V3001-47401</v>
          </cell>
        </row>
        <row r="2190">
          <cell r="C2190">
            <v>47401</v>
          </cell>
          <cell r="O2190" t="str">
            <v>C</v>
          </cell>
          <cell r="T2190" t="str">
            <v>1-VCC-VCCN-V3003-47401</v>
          </cell>
        </row>
        <row r="2191">
          <cell r="C2191">
            <v>47401</v>
          </cell>
          <cell r="O2191" t="str">
            <v>C</v>
          </cell>
          <cell r="T2191" t="str">
            <v>1-VCC-VCCN-V3023-47401</v>
          </cell>
        </row>
        <row r="2192">
          <cell r="C2192">
            <v>47401</v>
          </cell>
          <cell r="O2192" t="str">
            <v>C</v>
          </cell>
          <cell r="T2192" t="str">
            <v>1-VCC-VCCN-V3027-47401</v>
          </cell>
        </row>
        <row r="2193">
          <cell r="C2193">
            <v>47403</v>
          </cell>
          <cell r="O2193" t="str">
            <v>S</v>
          </cell>
          <cell r="T2193" t="str">
            <v>1-VCS-VCCN-V2016-47403</v>
          </cell>
        </row>
        <row r="2194">
          <cell r="C2194">
            <v>47403</v>
          </cell>
          <cell r="O2194" t="str">
            <v>S</v>
          </cell>
          <cell r="T2194" t="str">
            <v>1-VCS-VCCN-V2004-47403</v>
          </cell>
        </row>
        <row r="2195">
          <cell r="C2195">
            <v>47403</v>
          </cell>
          <cell r="O2195" t="str">
            <v>S</v>
          </cell>
          <cell r="T2195" t="str">
            <v>1-VCS-VCCN-V2009-47403</v>
          </cell>
        </row>
        <row r="2196">
          <cell r="C2196">
            <v>47404</v>
          </cell>
          <cell r="O2196" t="str">
            <v>G</v>
          </cell>
          <cell r="T2196" t="str">
            <v>1-VCG-VCCN-V2009-47404</v>
          </cell>
        </row>
        <row r="2197">
          <cell r="C2197">
            <v>47405</v>
          </cell>
          <cell r="O2197" t="str">
            <v>S</v>
          </cell>
          <cell r="T2197" t="str">
            <v>1-VCS-VCCN-V2001-47405</v>
          </cell>
        </row>
        <row r="2198">
          <cell r="C2198">
            <v>47405</v>
          </cell>
          <cell r="O2198" t="str">
            <v>S</v>
          </cell>
          <cell r="T2198" t="str">
            <v>1-VCS-VCCN-V2016-47405</v>
          </cell>
        </row>
        <row r="2199">
          <cell r="C2199">
            <v>47405</v>
          </cell>
          <cell r="O2199" t="str">
            <v>S</v>
          </cell>
          <cell r="T2199" t="str">
            <v>1-VCS-VCCN-V2004-47405</v>
          </cell>
        </row>
        <row r="2200">
          <cell r="C2200">
            <v>47405</v>
          </cell>
          <cell r="O2200" t="str">
            <v>S</v>
          </cell>
          <cell r="T2200" t="str">
            <v>1-VCS-VCCN-V2017-47405</v>
          </cell>
        </row>
        <row r="2201">
          <cell r="C2201">
            <v>47405</v>
          </cell>
          <cell r="O2201" t="str">
            <v>S</v>
          </cell>
          <cell r="T2201" t="str">
            <v>1-VCS-VCCN-V2009-47405</v>
          </cell>
        </row>
        <row r="2202">
          <cell r="C2202">
            <v>47405</v>
          </cell>
          <cell r="O2202" t="str">
            <v>S</v>
          </cell>
          <cell r="T2202" t="str">
            <v>1-VCS-VCCN-V2018-47405</v>
          </cell>
        </row>
        <row r="2203">
          <cell r="C2203">
            <v>47406</v>
          </cell>
          <cell r="O2203" t="str">
            <v>S</v>
          </cell>
          <cell r="T2203" t="str">
            <v>1-VCS-VCCN-V3001-47406</v>
          </cell>
        </row>
        <row r="2204">
          <cell r="C2204">
            <v>47406</v>
          </cell>
          <cell r="O2204" t="str">
            <v>S</v>
          </cell>
          <cell r="T2204" t="str">
            <v>1-VCS-VCCN-V3003-47406</v>
          </cell>
        </row>
        <row r="2205">
          <cell r="C2205">
            <v>47406</v>
          </cell>
          <cell r="O2205" t="str">
            <v>S</v>
          </cell>
          <cell r="T2205" t="str">
            <v>1-VCS-VCCN-V3027-47406</v>
          </cell>
        </row>
        <row r="2206">
          <cell r="C2206">
            <v>47407</v>
          </cell>
          <cell r="O2206" t="str">
            <v>I</v>
          </cell>
          <cell r="T2206" t="str">
            <v>1-VCI-VCCN-V2001-47407</v>
          </cell>
        </row>
        <row r="2207">
          <cell r="C2207">
            <v>47407</v>
          </cell>
          <cell r="O2207" t="str">
            <v>I</v>
          </cell>
          <cell r="T2207" t="str">
            <v>1-VXX-VXXX-V4002-47407</v>
          </cell>
        </row>
        <row r="2208">
          <cell r="C2208">
            <v>47408</v>
          </cell>
          <cell r="O2208" t="str">
            <v>S</v>
          </cell>
          <cell r="T2208" t="str">
            <v>1-VCS-VCCN-V2004-47408</v>
          </cell>
        </row>
        <row r="2209">
          <cell r="C2209">
            <v>47408</v>
          </cell>
          <cell r="O2209" t="str">
            <v>S</v>
          </cell>
          <cell r="T2209" t="str">
            <v>1-VCS-VCCN-V3012-47408</v>
          </cell>
        </row>
        <row r="2210">
          <cell r="C2210">
            <v>47408</v>
          </cell>
          <cell r="O2210" t="str">
            <v>S</v>
          </cell>
          <cell r="T2210" t="str">
            <v>1-VCS-VCCN-V3024-47408</v>
          </cell>
        </row>
        <row r="2211">
          <cell r="C2211">
            <v>47408</v>
          </cell>
          <cell r="O2211" t="str">
            <v>S</v>
          </cell>
          <cell r="T2211" t="str">
            <v>1-VCS-VCCN-V3033-47408</v>
          </cell>
        </row>
        <row r="2212">
          <cell r="C2212">
            <v>47408</v>
          </cell>
          <cell r="O2212" t="str">
            <v>S</v>
          </cell>
          <cell r="T2212" t="str">
            <v>1-VCS-VCCN-V3040-47408</v>
          </cell>
        </row>
        <row r="2213">
          <cell r="C2213">
            <v>47409</v>
          </cell>
          <cell r="O2213" t="str">
            <v>U</v>
          </cell>
          <cell r="T2213" t="str">
            <v>1-VCU-VCCN-V2016-47409</v>
          </cell>
        </row>
        <row r="2214">
          <cell r="C2214">
            <v>47409</v>
          </cell>
          <cell r="O2214" t="str">
            <v>U</v>
          </cell>
          <cell r="T2214" t="str">
            <v>1-VCU-VCCN-V2004-47409</v>
          </cell>
        </row>
        <row r="2215">
          <cell r="C2215">
            <v>47409</v>
          </cell>
          <cell r="O2215" t="str">
            <v>U</v>
          </cell>
          <cell r="T2215" t="str">
            <v>1-VCU-VCCN-V2009-47409</v>
          </cell>
        </row>
        <row r="2216">
          <cell r="C2216">
            <v>47410</v>
          </cell>
          <cell r="O2216" t="str">
            <v>G</v>
          </cell>
          <cell r="T2216" t="str">
            <v>1-VCG-VCCN-V3011-47410</v>
          </cell>
        </row>
        <row r="2217">
          <cell r="C2217">
            <v>47411</v>
          </cell>
          <cell r="O2217" t="str">
            <v>G</v>
          </cell>
          <cell r="T2217" t="str">
            <v>1-VCG-VCCN-V2016-47411</v>
          </cell>
        </row>
        <row r="2218">
          <cell r="C2218">
            <v>47411</v>
          </cell>
          <cell r="O2218" t="str">
            <v>G</v>
          </cell>
          <cell r="T2218" t="str">
            <v>1-VCG-VCCN-V2004-47411</v>
          </cell>
        </row>
        <row r="2219">
          <cell r="C2219">
            <v>47411</v>
          </cell>
          <cell r="O2219" t="str">
            <v>G</v>
          </cell>
          <cell r="T2219" t="str">
            <v>1-VCG-VCCN-V2019-47411</v>
          </cell>
        </row>
        <row r="2220">
          <cell r="C2220">
            <v>47412</v>
          </cell>
          <cell r="O2220" t="str">
            <v>S</v>
          </cell>
          <cell r="T2220" t="str">
            <v>1-VCS-VCCN-V2106-47412</v>
          </cell>
        </row>
        <row r="2221">
          <cell r="C2221">
            <v>47412</v>
          </cell>
          <cell r="O2221" t="str">
            <v>S</v>
          </cell>
          <cell r="T2221" t="str">
            <v>1-VCS-VCCN-V3001-47412</v>
          </cell>
        </row>
        <row r="2222">
          <cell r="C2222">
            <v>47412</v>
          </cell>
          <cell r="O2222" t="str">
            <v>S</v>
          </cell>
          <cell r="T2222" t="str">
            <v>1-VCS-VCCN-V3003-47412</v>
          </cell>
        </row>
        <row r="2223">
          <cell r="C2223">
            <v>47412</v>
          </cell>
          <cell r="O2223" t="str">
            <v>S</v>
          </cell>
          <cell r="T2223" t="str">
            <v>1-VCS-VCCN-V3027-47412</v>
          </cell>
        </row>
        <row r="2224">
          <cell r="C2224">
            <v>47413</v>
          </cell>
          <cell r="O2224" t="str">
            <v>G</v>
          </cell>
          <cell r="T2224" t="str">
            <v>1-VCG-VCCN-V2016-47413</v>
          </cell>
        </row>
        <row r="2225">
          <cell r="C2225">
            <v>47413</v>
          </cell>
          <cell r="O2225" t="str">
            <v>G</v>
          </cell>
          <cell r="T2225" t="str">
            <v>1-VCG-VCCN-V2004-47413</v>
          </cell>
        </row>
        <row r="2226">
          <cell r="C2226">
            <v>47413</v>
          </cell>
          <cell r="O2226" t="str">
            <v>G</v>
          </cell>
          <cell r="T2226" t="str">
            <v>1-VCG-VCCN-V2009-47413</v>
          </cell>
        </row>
        <row r="2227">
          <cell r="C2227">
            <v>47414</v>
          </cell>
          <cell r="O2227" t="str">
            <v>E</v>
          </cell>
          <cell r="T2227" t="str">
            <v>1-VCE-VCCN-V2001-47414</v>
          </cell>
        </row>
        <row r="2228">
          <cell r="C2228">
            <v>47414</v>
          </cell>
          <cell r="O2228" t="str">
            <v>E</v>
          </cell>
          <cell r="T2228" t="str">
            <v>1-VCE-VCCN-V2004-47414</v>
          </cell>
        </row>
        <row r="2229">
          <cell r="C2229">
            <v>47414</v>
          </cell>
          <cell r="O2229" t="str">
            <v>E</v>
          </cell>
          <cell r="T2229" t="str">
            <v>1-VCE-VCCN-V2009-47414</v>
          </cell>
        </row>
        <row r="2230">
          <cell r="C2230">
            <v>47414</v>
          </cell>
          <cell r="O2230" t="str">
            <v>E</v>
          </cell>
          <cell r="T2230" t="str">
            <v>1-VXX-VKEN-V3001-47414</v>
          </cell>
        </row>
        <row r="2231">
          <cell r="C2231">
            <v>47414</v>
          </cell>
          <cell r="O2231" t="str">
            <v>E</v>
          </cell>
          <cell r="T2231" t="str">
            <v>1-VXX-VKEN-V3003-47414</v>
          </cell>
        </row>
        <row r="2232">
          <cell r="C2232">
            <v>47414</v>
          </cell>
          <cell r="O2232" t="str">
            <v>E</v>
          </cell>
          <cell r="T2232" t="str">
            <v>1-VCE-VCCN-V3025-47414</v>
          </cell>
        </row>
        <row r="2233">
          <cell r="C2233">
            <v>47414</v>
          </cell>
          <cell r="O2233" t="str">
            <v>E</v>
          </cell>
          <cell r="T2233" t="str">
            <v>1-VXX-VKEN-V3027-47414</v>
          </cell>
        </row>
        <row r="2234">
          <cell r="C2234">
            <v>47415</v>
          </cell>
          <cell r="O2234" t="str">
            <v>E</v>
          </cell>
          <cell r="T2234" t="str">
            <v>1-VXX-VKEN-V4001-47415</v>
          </cell>
        </row>
        <row r="2235">
          <cell r="C2235">
            <v>47415</v>
          </cell>
          <cell r="O2235" t="str">
            <v>E</v>
          </cell>
          <cell r="T2235" t="str">
            <v>1-VXX-VKEN-V4002-47415</v>
          </cell>
        </row>
        <row r="2236">
          <cell r="C2236">
            <v>47415</v>
          </cell>
          <cell r="O2236" t="str">
            <v>E</v>
          </cell>
          <cell r="T2236" t="str">
            <v>1-VXX-VKEN-V4003-47415</v>
          </cell>
        </row>
        <row r="2237">
          <cell r="C2237">
            <v>47416</v>
          </cell>
          <cell r="O2237" t="str">
            <v>S</v>
          </cell>
          <cell r="T2237" t="str">
            <v>1-VCS-VCCN-V2016-47416</v>
          </cell>
        </row>
        <row r="2238">
          <cell r="C2238">
            <v>47416</v>
          </cell>
          <cell r="O2238" t="str">
            <v>S</v>
          </cell>
          <cell r="T2238" t="str">
            <v>1-VCS-VCCN-V2004-47416</v>
          </cell>
        </row>
        <row r="2239">
          <cell r="C2239">
            <v>47416</v>
          </cell>
          <cell r="O2239" t="str">
            <v>S</v>
          </cell>
          <cell r="T2239" t="str">
            <v>1-VCS-VCCN-V2009-47416</v>
          </cell>
        </row>
        <row r="2240">
          <cell r="C2240">
            <v>47417</v>
          </cell>
          <cell r="O2240" t="str">
            <v>S</v>
          </cell>
          <cell r="T2240" t="str">
            <v>1-VCS-VCCN-V2016-47417</v>
          </cell>
        </row>
        <row r="2241">
          <cell r="C2241">
            <v>47417</v>
          </cell>
          <cell r="O2241" t="str">
            <v>S</v>
          </cell>
          <cell r="T2241" t="str">
            <v>1-VCS-VCCN-V2018-47417</v>
          </cell>
        </row>
        <row r="2242">
          <cell r="C2242">
            <v>47417</v>
          </cell>
          <cell r="O2242" t="str">
            <v>S</v>
          </cell>
          <cell r="T2242" t="str">
            <v>1-VXX-VLBN-V3001-47417</v>
          </cell>
        </row>
        <row r="2243">
          <cell r="C2243">
            <v>47417</v>
          </cell>
          <cell r="O2243" t="str">
            <v>S</v>
          </cell>
          <cell r="T2243" t="str">
            <v>1-VXX-VLBN-V3003-47417</v>
          </cell>
        </row>
        <row r="2244">
          <cell r="C2244">
            <v>47417</v>
          </cell>
          <cell r="O2244" t="str">
            <v>S</v>
          </cell>
          <cell r="T2244" t="str">
            <v>1-VXX-VLBN-V3027-47417</v>
          </cell>
        </row>
        <row r="2245">
          <cell r="C2245">
            <v>47418</v>
          </cell>
          <cell r="O2245" t="str">
            <v>U</v>
          </cell>
          <cell r="T2245" t="str">
            <v>1-VXX-VJOR-V4001-47418</v>
          </cell>
        </row>
        <row r="2246">
          <cell r="C2246">
            <v>47418</v>
          </cell>
          <cell r="O2246" t="str">
            <v>U</v>
          </cell>
          <cell r="T2246" t="str">
            <v>1-VXX-VJOR-V4002-47418</v>
          </cell>
        </row>
        <row r="2247">
          <cell r="C2247">
            <v>47419</v>
          </cell>
          <cell r="O2247" t="str">
            <v>S</v>
          </cell>
          <cell r="T2247" t="str">
            <v>1-VCS-VCCN-V2016-47419</v>
          </cell>
        </row>
        <row r="2248">
          <cell r="C2248">
            <v>47419</v>
          </cell>
          <cell r="O2248" t="str">
            <v>S</v>
          </cell>
          <cell r="T2248" t="str">
            <v>1-VCS-VCCN-V2009-47419</v>
          </cell>
        </row>
        <row r="2249">
          <cell r="C2249">
            <v>47419</v>
          </cell>
          <cell r="O2249" t="str">
            <v>S</v>
          </cell>
          <cell r="T2249" t="str">
            <v>1-VXX-VLBN-V3001-47419</v>
          </cell>
        </row>
        <row r="2250">
          <cell r="C2250">
            <v>47419</v>
          </cell>
          <cell r="O2250" t="str">
            <v>S</v>
          </cell>
          <cell r="T2250" t="str">
            <v>1-VXX-VLBN-V3003-47419</v>
          </cell>
        </row>
        <row r="2251">
          <cell r="C2251">
            <v>47419</v>
          </cell>
          <cell r="O2251" t="str">
            <v>S</v>
          </cell>
          <cell r="T2251" t="str">
            <v>1-VXX-VLBN-V3027-47419</v>
          </cell>
        </row>
        <row r="2252">
          <cell r="C2252">
            <v>47420</v>
          </cell>
          <cell r="O2252" t="str">
            <v>S</v>
          </cell>
          <cell r="T2252" t="str">
            <v>1-VXX-VXXX-V4001-47420</v>
          </cell>
        </row>
        <row r="2253">
          <cell r="C2253">
            <v>47420</v>
          </cell>
          <cell r="O2253" t="str">
            <v>S</v>
          </cell>
          <cell r="T2253" t="str">
            <v>1-VXX-VXXX-V4002-47420</v>
          </cell>
        </row>
        <row r="2254">
          <cell r="C2254">
            <v>47420</v>
          </cell>
          <cell r="O2254" t="str">
            <v>S</v>
          </cell>
          <cell r="T2254" t="str">
            <v>1-VXX-VXXX-V4003-47420</v>
          </cell>
        </row>
        <row r="2255">
          <cell r="C2255">
            <v>89105</v>
          </cell>
          <cell r="O2255" t="str">
            <v>S</v>
          </cell>
          <cell r="T2255" t="str">
            <v>1-VRS-VGHA-V2001-89105</v>
          </cell>
        </row>
        <row r="2256">
          <cell r="C2256">
            <v>89105</v>
          </cell>
          <cell r="O2256" t="str">
            <v>S</v>
          </cell>
          <cell r="T2256" t="str">
            <v>1-VRS-VGHA-V2004-89105</v>
          </cell>
        </row>
        <row r="2257">
          <cell r="C2257">
            <v>89105</v>
          </cell>
          <cell r="O2257" t="str">
            <v>S</v>
          </cell>
          <cell r="T2257" t="str">
            <v>1-VRS-VGHA-V2009-89105</v>
          </cell>
        </row>
        <row r="2258">
          <cell r="C2258">
            <v>89111</v>
          </cell>
          <cell r="O2258" t="str">
            <v>E</v>
          </cell>
          <cell r="T2258" t="str">
            <v>1-VRE-VINC-V2001-89111</v>
          </cell>
        </row>
        <row r="2259">
          <cell r="C2259">
            <v>89111</v>
          </cell>
          <cell r="O2259" t="str">
            <v>E</v>
          </cell>
          <cell r="T2259" t="str">
            <v>1-VRE-VINC-V2004-89111</v>
          </cell>
        </row>
        <row r="2260">
          <cell r="C2260">
            <v>89111</v>
          </cell>
          <cell r="O2260" t="str">
            <v>E</v>
          </cell>
          <cell r="T2260" t="str">
            <v>1-VRE-VINC-V2017-89111</v>
          </cell>
        </row>
        <row r="2261">
          <cell r="C2261">
            <v>89111</v>
          </cell>
          <cell r="O2261" t="str">
            <v>E</v>
          </cell>
          <cell r="T2261" t="str">
            <v>1-VRE-VINC-V2008-89111</v>
          </cell>
        </row>
        <row r="2262">
          <cell r="C2262">
            <v>89115</v>
          </cell>
          <cell r="O2262" t="str">
            <v>U</v>
          </cell>
          <cell r="T2262" t="str">
            <v>1-VRU-VINB-V2001-89115</v>
          </cell>
        </row>
        <row r="2263">
          <cell r="C2263">
            <v>89115</v>
          </cell>
          <cell r="O2263" t="str">
            <v>U</v>
          </cell>
          <cell r="T2263" t="str">
            <v>1-VRU-VINB-V2004-89115</v>
          </cell>
        </row>
        <row r="2264">
          <cell r="C2264">
            <v>89115</v>
          </cell>
          <cell r="O2264" t="str">
            <v>U</v>
          </cell>
          <cell r="T2264" t="str">
            <v>1-VRU-VINB-V2007-89115</v>
          </cell>
        </row>
        <row r="2265">
          <cell r="C2265">
            <v>89115</v>
          </cell>
          <cell r="O2265" t="str">
            <v>U</v>
          </cell>
          <cell r="T2265" t="str">
            <v>1-VRU-VINB-V2008-89115</v>
          </cell>
        </row>
        <row r="2266">
          <cell r="C2266">
            <v>89115</v>
          </cell>
          <cell r="O2266" t="str">
            <v>U</v>
          </cell>
          <cell r="T2266" t="str">
            <v>1-VRU-VINB-V2018-89115</v>
          </cell>
        </row>
        <row r="2267">
          <cell r="C2267">
            <v>89115</v>
          </cell>
          <cell r="O2267" t="str">
            <v>U</v>
          </cell>
          <cell r="T2267" t="str">
            <v>1-VRU-VINB-V2019-89115</v>
          </cell>
        </row>
        <row r="2268">
          <cell r="C2268">
            <v>89117</v>
          </cell>
          <cell r="O2268" t="str">
            <v>U</v>
          </cell>
          <cell r="T2268" t="str">
            <v>1-VRU-VXXX-V2001-89117</v>
          </cell>
        </row>
        <row r="2269">
          <cell r="C2269">
            <v>89117</v>
          </cell>
          <cell r="O2269" t="str">
            <v>U</v>
          </cell>
          <cell r="T2269" t="str">
            <v>1-VRU-VXXX-V2004-89117</v>
          </cell>
        </row>
        <row r="2270">
          <cell r="C2270">
            <v>89117</v>
          </cell>
          <cell r="O2270" t="str">
            <v>U</v>
          </cell>
          <cell r="T2270" t="str">
            <v>1-VRU-VXXX-V2009-89117</v>
          </cell>
        </row>
        <row r="2271">
          <cell r="C2271">
            <v>89205</v>
          </cell>
          <cell r="O2271" t="str">
            <v>S</v>
          </cell>
          <cell r="T2271" t="str">
            <v>1-VRS-VINB-V2001-89205</v>
          </cell>
        </row>
        <row r="2272">
          <cell r="C2272">
            <v>89205</v>
          </cell>
          <cell r="O2272" t="str">
            <v>S</v>
          </cell>
          <cell r="T2272" t="str">
            <v>1-VRS-VINB-V2004-89205</v>
          </cell>
        </row>
        <row r="2273">
          <cell r="C2273">
            <v>89205</v>
          </cell>
          <cell r="O2273" t="str">
            <v>S</v>
          </cell>
          <cell r="T2273" t="str">
            <v>1-VRS-VINB-V2005-89205</v>
          </cell>
        </row>
        <row r="2274">
          <cell r="C2274">
            <v>89205</v>
          </cell>
          <cell r="O2274" t="str">
            <v>S</v>
          </cell>
          <cell r="T2274" t="str">
            <v>1-VXX-VIND-V4004-89205</v>
          </cell>
        </row>
        <row r="2275">
          <cell r="C2275">
            <v>89207</v>
          </cell>
          <cell r="O2275" t="str">
            <v>G</v>
          </cell>
          <cell r="T2275" t="str">
            <v>1-VRG-VPAK-V2001-89207</v>
          </cell>
        </row>
        <row r="2276">
          <cell r="C2276">
            <v>89207</v>
          </cell>
          <cell r="O2276" t="str">
            <v>G</v>
          </cell>
          <cell r="T2276" t="str">
            <v>1-VRG-VPAK-V2004-89207</v>
          </cell>
        </row>
        <row r="2277">
          <cell r="C2277">
            <v>89207</v>
          </cell>
          <cell r="O2277" t="str">
            <v>G</v>
          </cell>
          <cell r="T2277" t="str">
            <v>1-VRG-VPAK-V2008-89207</v>
          </cell>
        </row>
        <row r="2278">
          <cell r="C2278">
            <v>89207</v>
          </cell>
          <cell r="O2278" t="str">
            <v>G</v>
          </cell>
          <cell r="T2278" t="str">
            <v>1-VRG-VPAK-V2018-89207</v>
          </cell>
        </row>
        <row r="2279">
          <cell r="C2279">
            <v>89207</v>
          </cell>
          <cell r="O2279" t="str">
            <v>G</v>
          </cell>
          <cell r="T2279" t="str">
            <v>1-VRG-VPAK-V2019-89207</v>
          </cell>
        </row>
        <row r="2280">
          <cell r="C2280">
            <v>89211</v>
          </cell>
          <cell r="O2280" t="str">
            <v>G</v>
          </cell>
          <cell r="T2280" t="str">
            <v>1-VRG-VINC-V2001-89211</v>
          </cell>
        </row>
        <row r="2281">
          <cell r="C2281">
            <v>89211</v>
          </cell>
          <cell r="O2281" t="str">
            <v>G</v>
          </cell>
          <cell r="T2281" t="str">
            <v>1-VRG-VINC-V2015-89211</v>
          </cell>
        </row>
        <row r="2282">
          <cell r="C2282">
            <v>89211</v>
          </cell>
          <cell r="O2282" t="str">
            <v>G</v>
          </cell>
          <cell r="T2282" t="str">
            <v>1-VRG-VINC-V2016-89211</v>
          </cell>
        </row>
        <row r="2283">
          <cell r="C2283">
            <v>89211</v>
          </cell>
          <cell r="O2283" t="str">
            <v>G</v>
          </cell>
          <cell r="T2283" t="str">
            <v>1-VRG-VINC-V2004-89211</v>
          </cell>
        </row>
        <row r="2284">
          <cell r="C2284">
            <v>89211</v>
          </cell>
          <cell r="O2284" t="str">
            <v>G</v>
          </cell>
          <cell r="T2284" t="str">
            <v>1-VRG-VINC-V2005-89211</v>
          </cell>
        </row>
        <row r="2285">
          <cell r="C2285">
            <v>89211</v>
          </cell>
          <cell r="O2285" t="str">
            <v>G</v>
          </cell>
          <cell r="T2285" t="str">
            <v>1-VRG-VINC-V2017-89211</v>
          </cell>
        </row>
        <row r="2286">
          <cell r="C2286">
            <v>89211</v>
          </cell>
          <cell r="O2286" t="str">
            <v>G</v>
          </cell>
          <cell r="T2286" t="str">
            <v>1-VRG-VINC-V2008-89211</v>
          </cell>
        </row>
        <row r="2287">
          <cell r="C2287">
            <v>89211</v>
          </cell>
          <cell r="O2287" t="str">
            <v>G</v>
          </cell>
          <cell r="T2287" t="str">
            <v>1-VRG-VINC-V2018-89211</v>
          </cell>
        </row>
        <row r="2288">
          <cell r="C2288">
            <v>89211</v>
          </cell>
          <cell r="O2288" t="str">
            <v>G</v>
          </cell>
          <cell r="T2288" t="str">
            <v>1-VRG-VINC-V2019-89211</v>
          </cell>
        </row>
        <row r="2289">
          <cell r="C2289">
            <v>89212</v>
          </cell>
          <cell r="O2289" t="str">
            <v>G</v>
          </cell>
          <cell r="T2289" t="str">
            <v>1-VRG-VINC-V2001-89212</v>
          </cell>
        </row>
        <row r="2290">
          <cell r="C2290">
            <v>89212</v>
          </cell>
          <cell r="O2290" t="str">
            <v>G</v>
          </cell>
          <cell r="T2290" t="str">
            <v>1-VRG-VINC-V2004-89212</v>
          </cell>
        </row>
        <row r="2291">
          <cell r="C2291">
            <v>89212</v>
          </cell>
          <cell r="O2291" t="str">
            <v>G</v>
          </cell>
          <cell r="T2291" t="str">
            <v>1-VRG-VINC-V2009-89212</v>
          </cell>
        </row>
        <row r="2292">
          <cell r="C2292">
            <v>89213</v>
          </cell>
          <cell r="O2292" t="str">
            <v>C</v>
          </cell>
          <cell r="T2292" t="str">
            <v>1-VRC-VLIB-V2001-89213</v>
          </cell>
        </row>
        <row r="2293">
          <cell r="C2293">
            <v>89213</v>
          </cell>
          <cell r="O2293" t="str">
            <v>C</v>
          </cell>
          <cell r="T2293" t="str">
            <v>1-VRC-VLIB-V2004-89213</v>
          </cell>
        </row>
        <row r="2294">
          <cell r="C2294">
            <v>89213</v>
          </cell>
          <cell r="O2294" t="str">
            <v>C</v>
          </cell>
          <cell r="T2294" t="str">
            <v>1-VRC-VLIB-V2005-89213</v>
          </cell>
        </row>
        <row r="2295">
          <cell r="C2295">
            <v>89213</v>
          </cell>
          <cell r="O2295" t="str">
            <v>C</v>
          </cell>
          <cell r="T2295" t="str">
            <v>1-VRC-VLIB-V2009-89213</v>
          </cell>
        </row>
        <row r="2296">
          <cell r="C2296">
            <v>89213</v>
          </cell>
          <cell r="O2296" t="str">
            <v>C</v>
          </cell>
          <cell r="T2296" t="str">
            <v>1-VRC-VLIB-V2008-89213</v>
          </cell>
        </row>
        <row r="2297">
          <cell r="C2297">
            <v>89215</v>
          </cell>
          <cell r="O2297" t="str">
            <v>A</v>
          </cell>
          <cell r="T2297" t="str">
            <v>1-VRA-VUGA-V2001-89215</v>
          </cell>
        </row>
        <row r="2298">
          <cell r="C2298">
            <v>89215</v>
          </cell>
          <cell r="O2298" t="str">
            <v>A</v>
          </cell>
          <cell r="T2298" t="str">
            <v>1-VRA-VUGA-V2004-89215</v>
          </cell>
        </row>
        <row r="2299">
          <cell r="C2299">
            <v>89215</v>
          </cell>
          <cell r="O2299" t="str">
            <v>A</v>
          </cell>
          <cell r="T2299" t="str">
            <v>1-VRA-VUGA-V2005-89215</v>
          </cell>
        </row>
        <row r="2300">
          <cell r="C2300">
            <v>89215</v>
          </cell>
          <cell r="O2300" t="str">
            <v>A</v>
          </cell>
          <cell r="T2300" t="str">
            <v>1-VRA-VUGA-V2006-89215</v>
          </cell>
        </row>
        <row r="2301">
          <cell r="C2301">
            <v>89215</v>
          </cell>
          <cell r="O2301" t="str">
            <v>A</v>
          </cell>
          <cell r="T2301" t="str">
            <v>1-VXX-VUGA-V4006-89215</v>
          </cell>
        </row>
        <row r="2302">
          <cell r="C2302">
            <v>89215</v>
          </cell>
          <cell r="O2302" t="str">
            <v>A</v>
          </cell>
          <cell r="T2302" t="str">
            <v>1-VRA-VUGA-V2009-89215</v>
          </cell>
        </row>
        <row r="2303">
          <cell r="C2303">
            <v>89226</v>
          </cell>
          <cell r="O2303" t="str">
            <v>E</v>
          </cell>
          <cell r="T2303" t="str">
            <v>1-VRE-VINC-V2001-89226</v>
          </cell>
        </row>
        <row r="2304">
          <cell r="C2304">
            <v>89226</v>
          </cell>
          <cell r="O2304" t="str">
            <v>E</v>
          </cell>
          <cell r="T2304" t="str">
            <v>1-VRE-VINC-V2004-89226</v>
          </cell>
        </row>
        <row r="2305">
          <cell r="C2305">
            <v>89226</v>
          </cell>
          <cell r="O2305" t="str">
            <v>E</v>
          </cell>
          <cell r="T2305" t="str">
            <v>1-VRE-VINC-V2009-89226</v>
          </cell>
        </row>
        <row r="2306">
          <cell r="C2306">
            <v>89226</v>
          </cell>
          <cell r="O2306" t="str">
            <v>E</v>
          </cell>
          <cell r="T2306" t="str">
            <v>1-VRE-VINC-V2018-89226</v>
          </cell>
        </row>
        <row r="2307">
          <cell r="C2307">
            <v>89226</v>
          </cell>
          <cell r="O2307" t="str">
            <v>E</v>
          </cell>
          <cell r="T2307" t="str">
            <v>1-VRE-VINC-V2019-89226</v>
          </cell>
        </row>
        <row r="2308">
          <cell r="C2308">
            <v>89230</v>
          </cell>
          <cell r="O2308" t="str">
            <v>U</v>
          </cell>
          <cell r="T2308" t="str">
            <v>1-VRU-VTZA-V2001-89230</v>
          </cell>
        </row>
        <row r="2309">
          <cell r="C2309">
            <v>89230</v>
          </cell>
          <cell r="O2309" t="str">
            <v>U</v>
          </cell>
          <cell r="T2309" t="str">
            <v>1-VRU-VTZA-V2004-89230</v>
          </cell>
        </row>
        <row r="2310">
          <cell r="C2310">
            <v>89230</v>
          </cell>
          <cell r="O2310" t="str">
            <v>U</v>
          </cell>
          <cell r="T2310" t="str">
            <v>1-VRU-VTZA-V2005-89230</v>
          </cell>
        </row>
        <row r="2311">
          <cell r="C2311">
            <v>89230</v>
          </cell>
          <cell r="O2311" t="str">
            <v>U</v>
          </cell>
          <cell r="T2311" t="str">
            <v>1-VRU-VTZA-V2006-89230</v>
          </cell>
        </row>
        <row r="2312">
          <cell r="C2312">
            <v>89230</v>
          </cell>
          <cell r="O2312" t="str">
            <v>U</v>
          </cell>
          <cell r="T2312" t="str">
            <v>1-VRU-VTZA-V2017-89230</v>
          </cell>
        </row>
        <row r="2313">
          <cell r="C2313">
            <v>89230</v>
          </cell>
          <cell r="O2313" t="str">
            <v>U</v>
          </cell>
          <cell r="T2313" t="str">
            <v>1-VRU-VTZA-V2009-89230</v>
          </cell>
        </row>
        <row r="2314">
          <cell r="C2314">
            <v>89230</v>
          </cell>
          <cell r="O2314" t="str">
            <v>U</v>
          </cell>
          <cell r="T2314" t="str">
            <v>1-VRU-VTZA-V2008-89230</v>
          </cell>
        </row>
        <row r="2315">
          <cell r="C2315">
            <v>89230</v>
          </cell>
          <cell r="O2315" t="str">
            <v>U</v>
          </cell>
          <cell r="T2315" t="str">
            <v>1-VRU-VTZA-V2018-89230</v>
          </cell>
        </row>
        <row r="2316">
          <cell r="C2316">
            <v>89230</v>
          </cell>
          <cell r="O2316" t="str">
            <v>U</v>
          </cell>
          <cell r="T2316" t="str">
            <v>1-VRU-VTZA-V2019-89230</v>
          </cell>
        </row>
        <row r="2317">
          <cell r="C2317">
            <v>89238</v>
          </cell>
          <cell r="O2317" t="str">
            <v>S</v>
          </cell>
          <cell r="T2317" t="str">
            <v>1-VRS-VUGA-V2001-89238</v>
          </cell>
        </row>
        <row r="2318">
          <cell r="C2318">
            <v>89238</v>
          </cell>
          <cell r="O2318" t="str">
            <v>S</v>
          </cell>
          <cell r="T2318" t="str">
            <v>1-VRS-VUGA-V2004-89238</v>
          </cell>
        </row>
        <row r="2319">
          <cell r="C2319">
            <v>89238</v>
          </cell>
          <cell r="O2319" t="str">
            <v>S</v>
          </cell>
          <cell r="T2319" t="str">
            <v>1-VRS-VUGA-V2008-89238</v>
          </cell>
        </row>
        <row r="2320">
          <cell r="C2320">
            <v>89300</v>
          </cell>
          <cell r="O2320" t="str">
            <v>U</v>
          </cell>
          <cell r="T2320" t="str">
            <v>1-VRU-VPAK-V2001-89300</v>
          </cell>
        </row>
        <row r="2321">
          <cell r="C2321">
            <v>89300</v>
          </cell>
          <cell r="O2321" t="str">
            <v>U</v>
          </cell>
          <cell r="T2321" t="str">
            <v>1-VRU-VPAK-V2004-89300</v>
          </cell>
        </row>
        <row r="2322">
          <cell r="C2322">
            <v>89300</v>
          </cell>
          <cell r="O2322" t="str">
            <v>U</v>
          </cell>
          <cell r="T2322" t="str">
            <v>1-VRU-VPAK-V2005-89300</v>
          </cell>
        </row>
        <row r="2323">
          <cell r="C2323">
            <v>89300</v>
          </cell>
          <cell r="O2323" t="str">
            <v>U</v>
          </cell>
          <cell r="T2323" t="str">
            <v>1-VXX-VPAK-V4004-89300</v>
          </cell>
        </row>
        <row r="2324">
          <cell r="C2324">
            <v>89300</v>
          </cell>
          <cell r="O2324" t="str">
            <v>U</v>
          </cell>
          <cell r="T2324" t="str">
            <v>1-VRU-VPAK-V2017-89300</v>
          </cell>
        </row>
        <row r="2325">
          <cell r="C2325">
            <v>89300</v>
          </cell>
          <cell r="O2325" t="str">
            <v>U</v>
          </cell>
          <cell r="T2325" t="str">
            <v>1-VRU-VPAK-V2009-89300</v>
          </cell>
        </row>
        <row r="2326">
          <cell r="C2326">
            <v>89303</v>
          </cell>
          <cell r="O2326" t="str">
            <v>E</v>
          </cell>
          <cell r="T2326" t="str">
            <v>1-VRE-VINC-V2001-89303</v>
          </cell>
        </row>
        <row r="2327">
          <cell r="C2327">
            <v>89303</v>
          </cell>
          <cell r="O2327" t="str">
            <v>E</v>
          </cell>
          <cell r="T2327" t="str">
            <v>1-VRE-VINC-V2016-89303</v>
          </cell>
        </row>
        <row r="2328">
          <cell r="C2328">
            <v>89303</v>
          </cell>
          <cell r="O2328" t="str">
            <v>E</v>
          </cell>
          <cell r="T2328" t="str">
            <v>1-VRE-VINC-V2004-89303</v>
          </cell>
        </row>
        <row r="2329">
          <cell r="C2329">
            <v>89303</v>
          </cell>
          <cell r="O2329" t="str">
            <v>E</v>
          </cell>
          <cell r="T2329" t="str">
            <v>1-VRE-VINC-V2009-89303</v>
          </cell>
        </row>
        <row r="2330">
          <cell r="C2330">
            <v>89303</v>
          </cell>
          <cell r="O2330" t="str">
            <v>E</v>
          </cell>
          <cell r="T2330" t="str">
            <v>1-VRE-VINC-V2018-89303</v>
          </cell>
        </row>
        <row r="2331">
          <cell r="C2331">
            <v>89303</v>
          </cell>
          <cell r="O2331" t="str">
            <v>E</v>
          </cell>
          <cell r="T2331" t="str">
            <v>1-VRE-VINC-V2019-89303</v>
          </cell>
        </row>
        <row r="2332">
          <cell r="C2332">
            <v>89304</v>
          </cell>
          <cell r="O2332" t="str">
            <v>C</v>
          </cell>
          <cell r="T2332" t="str">
            <v>1-VRC-VCCN-V2001-89304</v>
          </cell>
        </row>
        <row r="2333">
          <cell r="C2333">
            <v>89304</v>
          </cell>
          <cell r="O2333" t="str">
            <v>C</v>
          </cell>
          <cell r="T2333" t="str">
            <v>1-VRC-VCCN-V2004-89304</v>
          </cell>
        </row>
        <row r="2334">
          <cell r="C2334">
            <v>89304</v>
          </cell>
          <cell r="O2334" t="str">
            <v>C</v>
          </cell>
          <cell r="T2334" t="str">
            <v>1-VXX-VXXX-V4004-89304</v>
          </cell>
        </row>
        <row r="2335">
          <cell r="C2335">
            <v>89304</v>
          </cell>
          <cell r="O2335" t="str">
            <v>C</v>
          </cell>
          <cell r="T2335" t="str">
            <v>1-VRC-VCCN-V2009-89304</v>
          </cell>
        </row>
        <row r="2336">
          <cell r="C2336">
            <v>89304</v>
          </cell>
          <cell r="O2336" t="str">
            <v>C</v>
          </cell>
          <cell r="T2336" t="str">
            <v>1-VRC-VCCN-V2008-89304</v>
          </cell>
        </row>
        <row r="2337">
          <cell r="C2337">
            <v>89305</v>
          </cell>
          <cell r="O2337" t="str">
            <v>C</v>
          </cell>
          <cell r="T2337" t="str">
            <v>1-VRC-VCCP-V2001-89305</v>
          </cell>
        </row>
        <row r="2338">
          <cell r="C2338">
            <v>89305</v>
          </cell>
          <cell r="O2338" t="str">
            <v>C</v>
          </cell>
          <cell r="T2338" t="str">
            <v>1-VRC-VCCP-V2004-89305</v>
          </cell>
        </row>
        <row r="2339">
          <cell r="C2339">
            <v>89305</v>
          </cell>
          <cell r="O2339" t="str">
            <v>C</v>
          </cell>
          <cell r="T2339" t="str">
            <v>1-VRC-VCCP-V2005-89305</v>
          </cell>
        </row>
        <row r="2340">
          <cell r="C2340">
            <v>89305</v>
          </cell>
          <cell r="O2340" t="str">
            <v>C</v>
          </cell>
          <cell r="T2340" t="str">
            <v>1-VRC-VCCP-V2017-89305</v>
          </cell>
        </row>
        <row r="2341">
          <cell r="C2341">
            <v>89305</v>
          </cell>
          <cell r="O2341" t="str">
            <v>C</v>
          </cell>
          <cell r="T2341" t="str">
            <v>1-VRC-VCCP-V2009-89305</v>
          </cell>
        </row>
        <row r="2342">
          <cell r="C2342">
            <v>89305</v>
          </cell>
          <cell r="O2342" t="str">
            <v>C</v>
          </cell>
          <cell r="T2342" t="str">
            <v>1-VXX-VXXX-V4006-89305</v>
          </cell>
        </row>
        <row r="2343">
          <cell r="C2343">
            <v>89305</v>
          </cell>
          <cell r="O2343" t="str">
            <v>C</v>
          </cell>
          <cell r="T2343" t="str">
            <v>1-VRC-VCCP-V3027-89305</v>
          </cell>
        </row>
        <row r="2344">
          <cell r="C2344">
            <v>89306</v>
          </cell>
          <cell r="O2344" t="str">
            <v>C</v>
          </cell>
          <cell r="T2344" t="str">
            <v>1-VRC-VPAK-V2001-89306</v>
          </cell>
        </row>
        <row r="2345">
          <cell r="C2345">
            <v>89306</v>
          </cell>
          <cell r="O2345" t="str">
            <v>C</v>
          </cell>
          <cell r="T2345" t="str">
            <v>1-VRC-VPAK-V2004-89306</v>
          </cell>
        </row>
        <row r="2346">
          <cell r="C2346">
            <v>89306</v>
          </cell>
          <cell r="O2346" t="str">
            <v>C</v>
          </cell>
          <cell r="T2346" t="str">
            <v>1-VRC-VPAK-V2009-89306</v>
          </cell>
        </row>
        <row r="2347">
          <cell r="C2347">
            <v>89306</v>
          </cell>
          <cell r="O2347" t="str">
            <v>C</v>
          </cell>
          <cell r="T2347" t="str">
            <v>1-VRC-VPAK-V2018-89306</v>
          </cell>
        </row>
        <row r="2348">
          <cell r="C2348">
            <v>89306</v>
          </cell>
          <cell r="O2348" t="str">
            <v>C</v>
          </cell>
          <cell r="T2348" t="str">
            <v>1-VRC-VPAK-V2019-89306</v>
          </cell>
        </row>
        <row r="2349">
          <cell r="C2349">
            <v>89308</v>
          </cell>
          <cell r="O2349" t="str">
            <v>C</v>
          </cell>
          <cell r="T2349" t="str">
            <v>1-VRC-VPAK-V2001-89308</v>
          </cell>
        </row>
        <row r="2350">
          <cell r="C2350">
            <v>89308</v>
          </cell>
          <cell r="O2350" t="str">
            <v>C</v>
          </cell>
          <cell r="T2350" t="str">
            <v>1-VRC-VPAK-V2004-89308</v>
          </cell>
        </row>
        <row r="2351">
          <cell r="C2351">
            <v>89308</v>
          </cell>
          <cell r="O2351" t="str">
            <v>C</v>
          </cell>
          <cell r="T2351" t="str">
            <v>1-VRC-VPAK-V2009-89308</v>
          </cell>
        </row>
        <row r="2352">
          <cell r="C2352">
            <v>89314</v>
          </cell>
          <cell r="O2352" t="str">
            <v>S</v>
          </cell>
          <cell r="T2352" t="str">
            <v>1-VRS-VKEN-V2016-89314</v>
          </cell>
        </row>
        <row r="2353">
          <cell r="C2353">
            <v>89314</v>
          </cell>
          <cell r="O2353" t="str">
            <v>S</v>
          </cell>
          <cell r="T2353" t="str">
            <v>1-VRS-VKEN-V2004-89314</v>
          </cell>
        </row>
        <row r="2354">
          <cell r="C2354">
            <v>89314</v>
          </cell>
          <cell r="O2354" t="str">
            <v>S</v>
          </cell>
          <cell r="T2354" t="str">
            <v>1-VRS-VKEN-V2005-89314</v>
          </cell>
        </row>
        <row r="2355">
          <cell r="C2355">
            <v>89314</v>
          </cell>
          <cell r="O2355" t="str">
            <v>S</v>
          </cell>
          <cell r="T2355" t="str">
            <v>1-VRS-VKEN-V2009-89314</v>
          </cell>
        </row>
        <row r="2356">
          <cell r="C2356">
            <v>89316</v>
          </cell>
          <cell r="O2356" t="str">
            <v>U</v>
          </cell>
          <cell r="T2356" t="str">
            <v>1-VRU-VZMB-V2001-89316</v>
          </cell>
        </row>
        <row r="2357">
          <cell r="C2357">
            <v>89316</v>
          </cell>
          <cell r="O2357" t="str">
            <v>U</v>
          </cell>
          <cell r="T2357" t="str">
            <v>1-VRU-VZMB-V2004-89316</v>
          </cell>
        </row>
        <row r="2358">
          <cell r="C2358">
            <v>89316</v>
          </cell>
          <cell r="O2358" t="str">
            <v>U</v>
          </cell>
          <cell r="T2358" t="str">
            <v>1-VRU-VZMB-V2005-89316</v>
          </cell>
        </row>
        <row r="2359">
          <cell r="C2359">
            <v>89316</v>
          </cell>
          <cell r="O2359" t="str">
            <v>U</v>
          </cell>
          <cell r="T2359" t="str">
            <v>1-VRU-VZMB-V2017-89316</v>
          </cell>
        </row>
        <row r="2360">
          <cell r="C2360">
            <v>89316</v>
          </cell>
          <cell r="O2360" t="str">
            <v>U</v>
          </cell>
          <cell r="T2360" t="str">
            <v>1-VRU-VZMB-V2008-89316</v>
          </cell>
        </row>
        <row r="2361">
          <cell r="C2361">
            <v>89316</v>
          </cell>
          <cell r="O2361" t="str">
            <v>U</v>
          </cell>
          <cell r="T2361" t="str">
            <v>1-VRU-VZMB-V2106-89316</v>
          </cell>
        </row>
        <row r="2362">
          <cell r="C2362">
            <v>89318</v>
          </cell>
          <cell r="O2362" t="str">
            <v>C</v>
          </cell>
          <cell r="T2362" t="str">
            <v>1-VRC-VCCP-V2001-89318</v>
          </cell>
        </row>
        <row r="2363">
          <cell r="C2363">
            <v>89318</v>
          </cell>
          <cell r="O2363" t="str">
            <v>C</v>
          </cell>
          <cell r="T2363" t="str">
            <v>1-VRC-VCCP-V2004-89318</v>
          </cell>
        </row>
        <row r="2364">
          <cell r="C2364">
            <v>89318</v>
          </cell>
          <cell r="O2364" t="str">
            <v>C</v>
          </cell>
          <cell r="T2364" t="str">
            <v>1-VRC-VCCP-V2007-89318</v>
          </cell>
        </row>
        <row r="2365">
          <cell r="C2365">
            <v>89318</v>
          </cell>
          <cell r="O2365" t="str">
            <v>C</v>
          </cell>
          <cell r="T2365" t="str">
            <v>1-VRC-VCCP-V2009-89318</v>
          </cell>
        </row>
        <row r="2366">
          <cell r="C2366">
            <v>89318</v>
          </cell>
          <cell r="O2366" t="str">
            <v>C</v>
          </cell>
          <cell r="T2366" t="str">
            <v>1-VRC-VCCP-V2008-89318</v>
          </cell>
        </row>
        <row r="2367">
          <cell r="C2367">
            <v>89318</v>
          </cell>
          <cell r="O2367" t="str">
            <v>C</v>
          </cell>
          <cell r="T2367" t="str">
            <v>1-VRC-VCCP-V2019-89318</v>
          </cell>
        </row>
        <row r="2368">
          <cell r="C2368">
            <v>89318</v>
          </cell>
          <cell r="O2368" t="str">
            <v>C</v>
          </cell>
          <cell r="T2368" t="str">
            <v>1-VRC-VCCP-V2011-89318</v>
          </cell>
        </row>
        <row r="2369">
          <cell r="C2369">
            <v>89319</v>
          </cell>
          <cell r="O2369" t="str">
            <v>C</v>
          </cell>
          <cell r="T2369" t="str">
            <v>1-VRC-VCCP-V2001-89319</v>
          </cell>
        </row>
        <row r="2370">
          <cell r="C2370">
            <v>89319</v>
          </cell>
          <cell r="O2370" t="str">
            <v>C</v>
          </cell>
          <cell r="T2370" t="str">
            <v>1-VRC-VCCP-V2004-89319</v>
          </cell>
        </row>
        <row r="2371">
          <cell r="C2371">
            <v>89319</v>
          </cell>
          <cell r="O2371" t="str">
            <v>C</v>
          </cell>
          <cell r="T2371" t="str">
            <v>1-VRC-VCCP-V2005-89319</v>
          </cell>
        </row>
        <row r="2372">
          <cell r="C2372">
            <v>89319</v>
          </cell>
          <cell r="O2372" t="str">
            <v>C</v>
          </cell>
          <cell r="T2372" t="str">
            <v>1-VRC-VCCP-V2008-89319</v>
          </cell>
        </row>
        <row r="2373">
          <cell r="C2373">
            <v>89319</v>
          </cell>
          <cell r="O2373" t="str">
            <v>C</v>
          </cell>
          <cell r="T2373" t="str">
            <v>1-VRC-VCCP-V2018-89319</v>
          </cell>
        </row>
        <row r="2374">
          <cell r="C2374">
            <v>89319</v>
          </cell>
          <cell r="O2374" t="str">
            <v>C</v>
          </cell>
          <cell r="T2374" t="str">
            <v>1-VXX-VXXX-V4006-89319</v>
          </cell>
        </row>
        <row r="2375">
          <cell r="C2375">
            <v>89320</v>
          </cell>
          <cell r="O2375" t="str">
            <v>C</v>
          </cell>
          <cell r="T2375" t="str">
            <v>1-VRC-VKEN-V2001-89320</v>
          </cell>
        </row>
        <row r="2376">
          <cell r="C2376">
            <v>89320</v>
          </cell>
          <cell r="O2376" t="str">
            <v>C</v>
          </cell>
          <cell r="T2376" t="str">
            <v>1-VRC-VKEN-V2004-89320</v>
          </cell>
        </row>
        <row r="2377">
          <cell r="C2377">
            <v>89320</v>
          </cell>
          <cell r="O2377" t="str">
            <v>C</v>
          </cell>
          <cell r="T2377" t="str">
            <v>1-VRC-VKEN-V2019-89320</v>
          </cell>
        </row>
        <row r="2378">
          <cell r="C2378">
            <v>89320</v>
          </cell>
          <cell r="O2378" t="str">
            <v>C</v>
          </cell>
          <cell r="T2378" t="str">
            <v>1-VXX-VGHA-V4003-89320</v>
          </cell>
        </row>
        <row r="2379">
          <cell r="C2379">
            <v>89321</v>
          </cell>
          <cell r="O2379" t="str">
            <v>C</v>
          </cell>
          <cell r="T2379" t="str">
            <v>1-VRC-VNEC-V2001-89321</v>
          </cell>
        </row>
        <row r="2380">
          <cell r="C2380">
            <v>89321</v>
          </cell>
          <cell r="O2380" t="str">
            <v>C</v>
          </cell>
          <cell r="T2380" t="str">
            <v>1-VRC-VNEC-V2004-89321</v>
          </cell>
        </row>
        <row r="2381">
          <cell r="C2381">
            <v>89321</v>
          </cell>
          <cell r="O2381" t="str">
            <v>C</v>
          </cell>
          <cell r="T2381" t="str">
            <v>1-VRC-VNEC-V2005-89321</v>
          </cell>
        </row>
        <row r="2382">
          <cell r="C2382">
            <v>89321</v>
          </cell>
          <cell r="O2382" t="str">
            <v>C</v>
          </cell>
          <cell r="T2382" t="str">
            <v>1-VRC-VNEC-V2006-89321</v>
          </cell>
        </row>
        <row r="2383">
          <cell r="C2383">
            <v>89321</v>
          </cell>
          <cell r="O2383" t="str">
            <v>C</v>
          </cell>
          <cell r="T2383" t="str">
            <v>1-VRC-VNEC-V2009-89321</v>
          </cell>
        </row>
        <row r="2384">
          <cell r="C2384">
            <v>89321</v>
          </cell>
          <cell r="O2384" t="str">
            <v>C</v>
          </cell>
          <cell r="T2384" t="str">
            <v>1-VRC-VNEC-V2018-89321</v>
          </cell>
        </row>
        <row r="2385">
          <cell r="C2385">
            <v>89322</v>
          </cell>
          <cell r="O2385" t="str">
            <v>C</v>
          </cell>
          <cell r="T2385" t="str">
            <v>1-VRC-VNEC-V2016-89322</v>
          </cell>
        </row>
        <row r="2386">
          <cell r="C2386">
            <v>89322</v>
          </cell>
          <cell r="O2386" t="str">
            <v>C</v>
          </cell>
          <cell r="T2386" t="str">
            <v>1-VRC-VNEC-V2004-89322</v>
          </cell>
        </row>
        <row r="2387">
          <cell r="C2387">
            <v>89322</v>
          </cell>
          <cell r="O2387" t="str">
            <v>C</v>
          </cell>
          <cell r="T2387" t="str">
            <v>1-VRC-VNEC-V2005-89322</v>
          </cell>
        </row>
        <row r="2388">
          <cell r="C2388">
            <v>89322</v>
          </cell>
          <cell r="O2388" t="str">
            <v>C</v>
          </cell>
          <cell r="T2388" t="str">
            <v>1-VRC-VNEC-V2008-89322</v>
          </cell>
        </row>
        <row r="2389">
          <cell r="C2389">
            <v>89323</v>
          </cell>
          <cell r="O2389" t="str">
            <v>C</v>
          </cell>
          <cell r="T2389" t="str">
            <v>1-VRC-VBGD-V2001-89323</v>
          </cell>
        </row>
        <row r="2390">
          <cell r="C2390">
            <v>89323</v>
          </cell>
          <cell r="O2390" t="str">
            <v>C</v>
          </cell>
          <cell r="T2390" t="str">
            <v>1-VRC-VBGD-V2004-89323</v>
          </cell>
        </row>
        <row r="2391">
          <cell r="C2391">
            <v>89323</v>
          </cell>
          <cell r="O2391" t="str">
            <v>C</v>
          </cell>
          <cell r="T2391" t="str">
            <v>1-VRC-VBGD-V2009-89323</v>
          </cell>
        </row>
        <row r="2392">
          <cell r="C2392">
            <v>89323</v>
          </cell>
          <cell r="O2392" t="str">
            <v>C</v>
          </cell>
          <cell r="T2392" t="str">
            <v>1-VRC-VBGD-V2008-89323</v>
          </cell>
        </row>
        <row r="2393">
          <cell r="C2393">
            <v>89326</v>
          </cell>
          <cell r="O2393" t="str">
            <v>S</v>
          </cell>
          <cell r="T2393" t="str">
            <v>1-VRS-VCCN-V2001-89326</v>
          </cell>
        </row>
        <row r="2394">
          <cell r="C2394">
            <v>89326</v>
          </cell>
          <cell r="O2394" t="str">
            <v>S</v>
          </cell>
          <cell r="T2394" t="str">
            <v>1-VRS-VCCN-V2004-89326</v>
          </cell>
        </row>
        <row r="2395">
          <cell r="C2395">
            <v>89326</v>
          </cell>
          <cell r="O2395" t="str">
            <v>S</v>
          </cell>
          <cell r="T2395" t="str">
            <v>1-VRS-VCCN-V2009-89326</v>
          </cell>
        </row>
        <row r="2396">
          <cell r="C2396">
            <v>89326</v>
          </cell>
          <cell r="O2396" t="str">
            <v>S</v>
          </cell>
          <cell r="T2396" t="str">
            <v>1-VRS-VCCN-V2008-89326</v>
          </cell>
        </row>
        <row r="2397">
          <cell r="C2397">
            <v>89327</v>
          </cell>
          <cell r="O2397" t="str">
            <v>S</v>
          </cell>
          <cell r="T2397" t="str">
            <v>1-VRS-VNEC-V2001-89327</v>
          </cell>
        </row>
        <row r="2398">
          <cell r="C2398">
            <v>89327</v>
          </cell>
          <cell r="O2398" t="str">
            <v>S</v>
          </cell>
          <cell r="T2398" t="str">
            <v>1-VRS-VNEC-V2004-89327</v>
          </cell>
        </row>
        <row r="2399">
          <cell r="C2399">
            <v>89327</v>
          </cell>
          <cell r="O2399" t="str">
            <v>S</v>
          </cell>
          <cell r="T2399" t="str">
            <v>1-VRS-VNEC-V2007-89327</v>
          </cell>
        </row>
        <row r="2400">
          <cell r="C2400">
            <v>89327</v>
          </cell>
          <cell r="O2400" t="str">
            <v>S</v>
          </cell>
          <cell r="T2400" t="str">
            <v>1-VRS-VNEC-V2008-89327</v>
          </cell>
        </row>
        <row r="2401">
          <cell r="C2401">
            <v>89327</v>
          </cell>
          <cell r="O2401" t="str">
            <v>S</v>
          </cell>
          <cell r="T2401" t="str">
            <v>1-VRS-VNEC-V2018-89327</v>
          </cell>
        </row>
        <row r="2402">
          <cell r="C2402">
            <v>89327</v>
          </cell>
          <cell r="O2402" t="str">
            <v>S</v>
          </cell>
          <cell r="T2402" t="str">
            <v>1-VRS-VNEC-V2019-89327</v>
          </cell>
        </row>
        <row r="2403">
          <cell r="C2403">
            <v>89328</v>
          </cell>
          <cell r="O2403" t="str">
            <v>S</v>
          </cell>
          <cell r="T2403" t="str">
            <v>1-VRS-VNEC-V2001-89328</v>
          </cell>
        </row>
        <row r="2404">
          <cell r="C2404">
            <v>89328</v>
          </cell>
          <cell r="O2404" t="str">
            <v>S</v>
          </cell>
          <cell r="T2404" t="str">
            <v>1-VRS-VNEC-V2004-89328</v>
          </cell>
        </row>
        <row r="2405">
          <cell r="C2405">
            <v>89328</v>
          </cell>
          <cell r="O2405" t="str">
            <v>S</v>
          </cell>
          <cell r="T2405" t="str">
            <v>1-VRS-VNEC-V2005-89328</v>
          </cell>
        </row>
        <row r="2406">
          <cell r="C2406">
            <v>89328</v>
          </cell>
          <cell r="O2406" t="str">
            <v>S</v>
          </cell>
          <cell r="T2406" t="str">
            <v>1-VRS-VNEC-V2006-89328</v>
          </cell>
        </row>
        <row r="2407">
          <cell r="C2407">
            <v>89328</v>
          </cell>
          <cell r="O2407" t="str">
            <v>S</v>
          </cell>
          <cell r="T2407" t="str">
            <v>1-VRS-VNEC-V2009-89328</v>
          </cell>
        </row>
        <row r="2408">
          <cell r="C2408">
            <v>89328</v>
          </cell>
          <cell r="O2408" t="str">
            <v>S</v>
          </cell>
          <cell r="T2408" t="str">
            <v>1-VRS-VNEC-V2008-89328</v>
          </cell>
        </row>
        <row r="2409">
          <cell r="C2409">
            <v>89329</v>
          </cell>
          <cell r="O2409" t="str">
            <v>S</v>
          </cell>
          <cell r="T2409" t="str">
            <v>1-VRS-VNEC-V2001-89329</v>
          </cell>
        </row>
        <row r="2410">
          <cell r="C2410">
            <v>89329</v>
          </cell>
          <cell r="O2410" t="str">
            <v>S</v>
          </cell>
          <cell r="T2410" t="str">
            <v>1-VRS-VNEC-V2004-89329</v>
          </cell>
        </row>
        <row r="2411">
          <cell r="C2411">
            <v>89329</v>
          </cell>
          <cell r="O2411" t="str">
            <v>S</v>
          </cell>
          <cell r="T2411" t="str">
            <v>1-VRS-VNEC-V2009-89329</v>
          </cell>
        </row>
        <row r="2412">
          <cell r="C2412">
            <v>89329</v>
          </cell>
          <cell r="O2412" t="str">
            <v>S</v>
          </cell>
          <cell r="T2412" t="str">
            <v>1-VXX-VAFG-V4004-89329</v>
          </cell>
        </row>
        <row r="2413">
          <cell r="C2413">
            <v>89332</v>
          </cell>
          <cell r="O2413" t="str">
            <v>S</v>
          </cell>
          <cell r="T2413" t="str">
            <v>1-VRS-VNEC-V2016-89332</v>
          </cell>
        </row>
        <row r="2414">
          <cell r="C2414">
            <v>89332</v>
          </cell>
          <cell r="O2414" t="str">
            <v>S</v>
          </cell>
          <cell r="T2414" t="str">
            <v>1-VRS-VNEC-V2004-89332</v>
          </cell>
        </row>
        <row r="2415">
          <cell r="C2415">
            <v>89332</v>
          </cell>
          <cell r="O2415" t="str">
            <v>S</v>
          </cell>
          <cell r="T2415" t="str">
            <v>1-VRS-VNEC-V2005-89332</v>
          </cell>
        </row>
        <row r="2416">
          <cell r="C2416">
            <v>89332</v>
          </cell>
          <cell r="O2416" t="str">
            <v>S</v>
          </cell>
          <cell r="T2416" t="str">
            <v>1-VXX-VBRA-V4002-89332</v>
          </cell>
        </row>
        <row r="2417">
          <cell r="C2417">
            <v>89332</v>
          </cell>
          <cell r="O2417" t="str">
            <v>S</v>
          </cell>
          <cell r="T2417" t="str">
            <v>1-VXX-VBRA-V4003-89332</v>
          </cell>
        </row>
        <row r="2418">
          <cell r="C2418">
            <v>89332</v>
          </cell>
          <cell r="O2418" t="str">
            <v>S</v>
          </cell>
          <cell r="T2418" t="str">
            <v>1-VRS-VNEC-V2008-89332</v>
          </cell>
        </row>
        <row r="2419">
          <cell r="C2419">
            <v>89334</v>
          </cell>
          <cell r="O2419" t="str">
            <v>U</v>
          </cell>
          <cell r="T2419" t="str">
            <v>1-VRU-VNEC-V2001-89334</v>
          </cell>
        </row>
        <row r="2420">
          <cell r="C2420">
            <v>89334</v>
          </cell>
          <cell r="O2420" t="str">
            <v>U</v>
          </cell>
          <cell r="T2420" t="str">
            <v>1-VRU-VNEC-V2004-89334</v>
          </cell>
        </row>
        <row r="2421">
          <cell r="C2421">
            <v>89334</v>
          </cell>
          <cell r="O2421" t="str">
            <v>U</v>
          </cell>
          <cell r="T2421" t="str">
            <v>1-VRU-VNEC-V2005-89334</v>
          </cell>
        </row>
        <row r="2422">
          <cell r="C2422">
            <v>89334</v>
          </cell>
          <cell r="O2422" t="str">
            <v>U</v>
          </cell>
          <cell r="T2422" t="str">
            <v>1-VRU-VNEC-V2007-89334</v>
          </cell>
        </row>
        <row r="2423">
          <cell r="C2423">
            <v>89334</v>
          </cell>
          <cell r="O2423" t="str">
            <v>U</v>
          </cell>
          <cell r="T2423" t="str">
            <v>1-VRU-VNEC-V2009-89334</v>
          </cell>
        </row>
        <row r="2424">
          <cell r="C2424">
            <v>89334</v>
          </cell>
          <cell r="O2424" t="str">
            <v>U</v>
          </cell>
          <cell r="T2424" t="str">
            <v>1-VRU-VNEC-V2008-89334</v>
          </cell>
        </row>
        <row r="2425">
          <cell r="C2425">
            <v>89334</v>
          </cell>
          <cell r="O2425" t="str">
            <v>U</v>
          </cell>
          <cell r="T2425" t="str">
            <v>1-VRU-VNEC-V2018-89334</v>
          </cell>
        </row>
        <row r="2426">
          <cell r="C2426">
            <v>89334</v>
          </cell>
          <cell r="O2426" t="str">
            <v>U</v>
          </cell>
          <cell r="T2426" t="str">
            <v>1-VRU-VNEC-V2019-89334</v>
          </cell>
        </row>
        <row r="2427">
          <cell r="C2427">
            <v>89338</v>
          </cell>
          <cell r="O2427" t="str">
            <v>U</v>
          </cell>
          <cell r="T2427" t="str">
            <v>1-VRU-VINC-V2001-89338</v>
          </cell>
        </row>
        <row r="2428">
          <cell r="C2428">
            <v>89338</v>
          </cell>
          <cell r="O2428" t="str">
            <v>U</v>
          </cell>
          <cell r="T2428" t="str">
            <v>1-VRU-VINC-V2004-89338</v>
          </cell>
        </row>
        <row r="2429">
          <cell r="C2429">
            <v>89338</v>
          </cell>
          <cell r="O2429" t="str">
            <v>U</v>
          </cell>
          <cell r="T2429" t="str">
            <v>1-VRU-VINC-V2005-89338</v>
          </cell>
        </row>
        <row r="2430">
          <cell r="C2430">
            <v>89338</v>
          </cell>
          <cell r="O2430" t="str">
            <v>U</v>
          </cell>
          <cell r="T2430" t="str">
            <v>1-VXX-VIND-V4001-89338</v>
          </cell>
        </row>
        <row r="2431">
          <cell r="C2431">
            <v>89338</v>
          </cell>
          <cell r="O2431" t="str">
            <v>U</v>
          </cell>
          <cell r="T2431" t="str">
            <v>1-VXX-VIND-V4002-89338</v>
          </cell>
        </row>
        <row r="2432">
          <cell r="C2432">
            <v>89400</v>
          </cell>
          <cell r="O2432" t="str">
            <v>S</v>
          </cell>
          <cell r="T2432" t="str">
            <v>1-VXX-VPAK-V4001-89400</v>
          </cell>
        </row>
        <row r="2433">
          <cell r="C2433">
            <v>89400</v>
          </cell>
          <cell r="O2433" t="str">
            <v>S</v>
          </cell>
          <cell r="T2433" t="str">
            <v>1-VRS-VPAK-V2016-89400</v>
          </cell>
        </row>
        <row r="2434">
          <cell r="C2434">
            <v>89400</v>
          </cell>
          <cell r="O2434" t="str">
            <v>S</v>
          </cell>
          <cell r="T2434" t="str">
            <v>1-VRS-VPAK-V2004-89400</v>
          </cell>
        </row>
        <row r="2435">
          <cell r="C2435">
            <v>89400</v>
          </cell>
          <cell r="O2435" t="str">
            <v>S</v>
          </cell>
          <cell r="T2435" t="str">
            <v>1-VRS-VPAK-V2005-89400</v>
          </cell>
        </row>
        <row r="2436">
          <cell r="C2436">
            <v>89400</v>
          </cell>
          <cell r="O2436" t="str">
            <v>S</v>
          </cell>
          <cell r="T2436" t="str">
            <v>1-VRS-VPAK-V2017-89400</v>
          </cell>
        </row>
        <row r="2437">
          <cell r="C2437">
            <v>89400</v>
          </cell>
          <cell r="O2437" t="str">
            <v>S</v>
          </cell>
          <cell r="T2437" t="str">
            <v>1-VRS-VPAK-V2008-89400</v>
          </cell>
        </row>
        <row r="2438">
          <cell r="C2438">
            <v>89401</v>
          </cell>
          <cell r="O2438" t="str">
            <v>S</v>
          </cell>
          <cell r="T2438" t="str">
            <v>1-VXX-VAFG-V4001-89401</v>
          </cell>
        </row>
        <row r="2439">
          <cell r="C2439">
            <v>89401</v>
          </cell>
          <cell r="O2439" t="str">
            <v>S</v>
          </cell>
          <cell r="T2439" t="str">
            <v>1-VRS-VNEC-V2016-89401</v>
          </cell>
        </row>
        <row r="2440">
          <cell r="C2440">
            <v>89401</v>
          </cell>
          <cell r="O2440" t="str">
            <v>S</v>
          </cell>
          <cell r="T2440" t="str">
            <v>1-VRS-VNEC-V2004-89401</v>
          </cell>
        </row>
        <row r="2441">
          <cell r="C2441">
            <v>89401</v>
          </cell>
          <cell r="O2441" t="str">
            <v>S</v>
          </cell>
          <cell r="T2441" t="str">
            <v>1-VRS-VNEC-V2017-89401</v>
          </cell>
        </row>
        <row r="2442">
          <cell r="C2442">
            <v>89401</v>
          </cell>
          <cell r="O2442" t="str">
            <v>S</v>
          </cell>
          <cell r="T2442" t="str">
            <v>1-VRS-VNEC-V2009-89401</v>
          </cell>
        </row>
        <row r="2443">
          <cell r="C2443">
            <v>89403</v>
          </cell>
          <cell r="O2443" t="str">
            <v>S</v>
          </cell>
          <cell r="T2443" t="str">
            <v>1-VXX-VXXX-V4001-89403</v>
          </cell>
        </row>
        <row r="2444">
          <cell r="C2444">
            <v>89403</v>
          </cell>
          <cell r="O2444" t="str">
            <v>S</v>
          </cell>
          <cell r="T2444" t="str">
            <v>1-VRS-VNEC-V2016-89403</v>
          </cell>
        </row>
        <row r="2445">
          <cell r="C2445">
            <v>89403</v>
          </cell>
          <cell r="O2445" t="str">
            <v>S</v>
          </cell>
          <cell r="T2445" t="str">
            <v>1-VRS-VNEC-V2004-89403</v>
          </cell>
        </row>
        <row r="2446">
          <cell r="C2446">
            <v>89403</v>
          </cell>
          <cell r="O2446" t="str">
            <v>S</v>
          </cell>
          <cell r="T2446" t="str">
            <v>1-VRS-VNEC-V2005-89403</v>
          </cell>
        </row>
        <row r="2447">
          <cell r="C2447">
            <v>89403</v>
          </cell>
          <cell r="O2447" t="str">
            <v>S</v>
          </cell>
          <cell r="T2447" t="str">
            <v>1-VXX-VXXX-V4005-89403</v>
          </cell>
        </row>
        <row r="2448">
          <cell r="C2448">
            <v>89404</v>
          </cell>
          <cell r="O2448" t="str">
            <v>C</v>
          </cell>
          <cell r="T2448" t="str">
            <v>1-VRC-VMYA-V2016-89404</v>
          </cell>
        </row>
        <row r="2449">
          <cell r="C2449">
            <v>89404</v>
          </cell>
          <cell r="O2449" t="str">
            <v>C</v>
          </cell>
          <cell r="T2449" t="str">
            <v>1-VRC-VMYA-V2004-89404</v>
          </cell>
        </row>
        <row r="2450">
          <cell r="C2450">
            <v>89404</v>
          </cell>
          <cell r="O2450" t="str">
            <v>C</v>
          </cell>
          <cell r="T2450" t="str">
            <v>1-VRC-VMYA-V2005-89404</v>
          </cell>
        </row>
        <row r="2451">
          <cell r="C2451">
            <v>89404</v>
          </cell>
          <cell r="O2451" t="str">
            <v>C</v>
          </cell>
          <cell r="T2451" t="str">
            <v>1-VRC-VMYA-V2006-89404</v>
          </cell>
        </row>
        <row r="2452">
          <cell r="C2452">
            <v>89404</v>
          </cell>
          <cell r="O2452" t="str">
            <v>C</v>
          </cell>
          <cell r="T2452" t="str">
            <v>1-VXX-VMMR-V4005-89404</v>
          </cell>
        </row>
        <row r="2453">
          <cell r="C2453">
            <v>89405</v>
          </cell>
          <cell r="O2453" t="str">
            <v>C</v>
          </cell>
          <cell r="T2453" t="str">
            <v>1-VRC-VUGA-V2016-89405</v>
          </cell>
        </row>
        <row r="2454">
          <cell r="C2454">
            <v>89405</v>
          </cell>
          <cell r="O2454" t="str">
            <v>C</v>
          </cell>
          <cell r="T2454" t="str">
            <v>1-VRC-VUGA-V2004-89405</v>
          </cell>
        </row>
        <row r="2455">
          <cell r="C2455">
            <v>89405</v>
          </cell>
          <cell r="O2455" t="str">
            <v>C</v>
          </cell>
          <cell r="T2455" t="str">
            <v>1-VXX-VUGA-V4003-89405</v>
          </cell>
        </row>
        <row r="2456">
          <cell r="C2456">
            <v>89406</v>
          </cell>
          <cell r="O2456" t="str">
            <v>C</v>
          </cell>
          <cell r="T2456" t="str">
            <v>1-VRC-VCCP-V2001-89406</v>
          </cell>
        </row>
        <row r="2457">
          <cell r="C2457">
            <v>89406</v>
          </cell>
          <cell r="O2457" t="str">
            <v>C</v>
          </cell>
          <cell r="T2457" t="str">
            <v>1-VRC-VCCP-V2015-89406</v>
          </cell>
        </row>
        <row r="2458">
          <cell r="C2458">
            <v>89406</v>
          </cell>
          <cell r="O2458" t="str">
            <v>C</v>
          </cell>
          <cell r="T2458" t="str">
            <v>1-VRC-VCCP-V2016-89406</v>
          </cell>
        </row>
        <row r="2459">
          <cell r="C2459">
            <v>89406</v>
          </cell>
          <cell r="O2459" t="str">
            <v>C</v>
          </cell>
          <cell r="T2459" t="str">
            <v>1-VRC-VCCP-V2004-89406</v>
          </cell>
        </row>
        <row r="2460">
          <cell r="C2460">
            <v>89406</v>
          </cell>
          <cell r="O2460" t="str">
            <v>C</v>
          </cell>
          <cell r="T2460" t="str">
            <v>1-VRC-VCCP-V2007-89406</v>
          </cell>
        </row>
        <row r="2461">
          <cell r="C2461">
            <v>89406</v>
          </cell>
          <cell r="O2461" t="str">
            <v>C</v>
          </cell>
          <cell r="T2461" t="str">
            <v>1-VRC-VCCP-V2017-89406</v>
          </cell>
        </row>
        <row r="2462">
          <cell r="C2462">
            <v>89406</v>
          </cell>
          <cell r="O2462" t="str">
            <v>C</v>
          </cell>
          <cell r="T2462" t="str">
            <v>1-VRC-VCCP-V2009-89406</v>
          </cell>
        </row>
        <row r="2463">
          <cell r="C2463">
            <v>89406</v>
          </cell>
          <cell r="O2463" t="str">
            <v>C</v>
          </cell>
          <cell r="T2463" t="str">
            <v>1-VRC-VCCP-V2018-89406</v>
          </cell>
        </row>
        <row r="2464">
          <cell r="C2464">
            <v>89406</v>
          </cell>
          <cell r="O2464" t="str">
            <v>C</v>
          </cell>
          <cell r="T2464" t="str">
            <v>1-VRC-VCCP-V2019-89406</v>
          </cell>
        </row>
        <row r="2465">
          <cell r="C2465">
            <v>89407</v>
          </cell>
          <cell r="O2465" t="str">
            <v>U</v>
          </cell>
          <cell r="T2465" t="str">
            <v>1-VRU-VZMB-V2001-89407</v>
          </cell>
        </row>
        <row r="2466">
          <cell r="C2466">
            <v>89407</v>
          </cell>
          <cell r="O2466" t="str">
            <v>U</v>
          </cell>
          <cell r="T2466" t="str">
            <v>1-VRU-VZMB-V2016-89407</v>
          </cell>
        </row>
        <row r="2467">
          <cell r="C2467">
            <v>89407</v>
          </cell>
          <cell r="O2467" t="str">
            <v>U</v>
          </cell>
          <cell r="T2467" t="str">
            <v>1-VRU-VZMB-V2004-89407</v>
          </cell>
        </row>
        <row r="2468">
          <cell r="C2468">
            <v>89407</v>
          </cell>
          <cell r="O2468" t="str">
            <v>U</v>
          </cell>
          <cell r="T2468" t="str">
            <v>1-VRU-VZMB-V2017-89407</v>
          </cell>
        </row>
        <row r="2469">
          <cell r="C2469">
            <v>89407</v>
          </cell>
          <cell r="O2469" t="str">
            <v>U</v>
          </cell>
          <cell r="T2469" t="str">
            <v>1-VRU-VZMB-V2009-89407</v>
          </cell>
        </row>
        <row r="2470">
          <cell r="C2470">
            <v>89407</v>
          </cell>
          <cell r="O2470" t="str">
            <v>U</v>
          </cell>
          <cell r="T2470" t="str">
            <v>1-VRU-VZMB-V2018-89407</v>
          </cell>
        </row>
        <row r="2471">
          <cell r="C2471">
            <v>89407</v>
          </cell>
          <cell r="O2471" t="str">
            <v>U</v>
          </cell>
          <cell r="T2471" t="str">
            <v>1-VRU-VZMB-V2019-89407</v>
          </cell>
        </row>
        <row r="2472">
          <cell r="C2472">
            <v>89408</v>
          </cell>
          <cell r="O2472" t="str">
            <v>U</v>
          </cell>
          <cell r="T2472" t="str">
            <v>1-VXX-VXXX-V4001-89408</v>
          </cell>
        </row>
        <row r="2473">
          <cell r="C2473">
            <v>89408</v>
          </cell>
          <cell r="O2473" t="str">
            <v>U</v>
          </cell>
          <cell r="T2473" t="str">
            <v>1-VRU-VCCN-V2016-89408</v>
          </cell>
        </row>
        <row r="2474">
          <cell r="C2474">
            <v>89408</v>
          </cell>
          <cell r="O2474" t="str">
            <v>U</v>
          </cell>
          <cell r="T2474" t="str">
            <v>1-VRU-VCCN-V2004-89408</v>
          </cell>
        </row>
        <row r="2475">
          <cell r="C2475">
            <v>89408</v>
          </cell>
          <cell r="O2475" t="str">
            <v>U</v>
          </cell>
          <cell r="T2475" t="str">
            <v>1-VRU-VCCN-V2005-89408</v>
          </cell>
        </row>
        <row r="2476">
          <cell r="C2476">
            <v>89408</v>
          </cell>
          <cell r="O2476" t="str">
            <v>U</v>
          </cell>
          <cell r="T2476" t="str">
            <v>1-VRU-VCCN-V2008-89408</v>
          </cell>
        </row>
        <row r="2477">
          <cell r="C2477">
            <v>89409</v>
          </cell>
          <cell r="O2477" t="str">
            <v>U</v>
          </cell>
          <cell r="T2477" t="str">
            <v>1-VXX-VPAK-V4001-89409</v>
          </cell>
        </row>
        <row r="2478">
          <cell r="C2478">
            <v>89409</v>
          </cell>
          <cell r="O2478" t="str">
            <v>U</v>
          </cell>
          <cell r="T2478" t="str">
            <v>1-VRU-VPAK-V2016-89409</v>
          </cell>
        </row>
        <row r="2479">
          <cell r="C2479">
            <v>89409</v>
          </cell>
          <cell r="O2479" t="str">
            <v>U</v>
          </cell>
          <cell r="T2479" t="str">
            <v>1-VRU-VPAK-V2004-89409</v>
          </cell>
        </row>
        <row r="2480">
          <cell r="C2480">
            <v>89409</v>
          </cell>
          <cell r="O2480" t="str">
            <v>U</v>
          </cell>
          <cell r="T2480" t="str">
            <v>1-VRU-VPAK-V2005-89409</v>
          </cell>
        </row>
        <row r="2481">
          <cell r="C2481">
            <v>89409</v>
          </cell>
          <cell r="O2481" t="str">
            <v>U</v>
          </cell>
          <cell r="T2481" t="str">
            <v>1-VRU-VPAK-V2006-89409</v>
          </cell>
        </row>
        <row r="2482">
          <cell r="C2482">
            <v>89409</v>
          </cell>
          <cell r="O2482" t="str">
            <v>U</v>
          </cell>
          <cell r="T2482" t="str">
            <v>1-VRU-VPAK-V2008-89409</v>
          </cell>
        </row>
        <row r="2483">
          <cell r="C2483">
            <v>89411</v>
          </cell>
          <cell r="O2483" t="str">
            <v>S</v>
          </cell>
          <cell r="T2483" t="str">
            <v>1-VXX-VIND-V4001-89411</v>
          </cell>
        </row>
        <row r="2484">
          <cell r="C2484">
            <v>89411</v>
          </cell>
          <cell r="O2484" t="str">
            <v>S</v>
          </cell>
          <cell r="T2484" t="str">
            <v>1-VRS-VCCP-V2016-89411</v>
          </cell>
        </row>
        <row r="2485">
          <cell r="C2485">
            <v>89411</v>
          </cell>
          <cell r="O2485" t="str">
            <v>S</v>
          </cell>
          <cell r="T2485" t="str">
            <v>1-VRS-VCCP-V2004-89411</v>
          </cell>
        </row>
        <row r="2486">
          <cell r="C2486">
            <v>89411</v>
          </cell>
          <cell r="O2486" t="str">
            <v>S</v>
          </cell>
          <cell r="T2486" t="str">
            <v>1-VXX-VIND-V4004-89411</v>
          </cell>
        </row>
        <row r="2487">
          <cell r="C2487">
            <v>89411</v>
          </cell>
          <cell r="O2487" t="str">
            <v>S</v>
          </cell>
          <cell r="T2487" t="str">
            <v>1-VRS-VCCN-V2017-89411</v>
          </cell>
        </row>
        <row r="2488">
          <cell r="C2488">
            <v>89411</v>
          </cell>
          <cell r="O2488" t="str">
            <v>S</v>
          </cell>
          <cell r="T2488" t="str">
            <v>1-VXX-VIND-V4005-89411</v>
          </cell>
        </row>
        <row r="2489">
          <cell r="C2489">
            <v>89412</v>
          </cell>
          <cell r="O2489" t="str">
            <v>S</v>
          </cell>
          <cell r="T2489" t="str">
            <v>1-VXX-VIND-V4001-89412</v>
          </cell>
        </row>
        <row r="2490">
          <cell r="C2490">
            <v>89412</v>
          </cell>
          <cell r="O2490" t="str">
            <v>S</v>
          </cell>
          <cell r="T2490" t="str">
            <v>1-VRS-VINC-V2016-89412</v>
          </cell>
        </row>
        <row r="2491">
          <cell r="C2491">
            <v>89412</v>
          </cell>
          <cell r="O2491" t="str">
            <v>S</v>
          </cell>
          <cell r="T2491" t="str">
            <v>1-VRS-VINC-V2004-89412</v>
          </cell>
        </row>
        <row r="2492">
          <cell r="C2492">
            <v>89412</v>
          </cell>
          <cell r="O2492" t="str">
            <v>S</v>
          </cell>
          <cell r="T2492" t="str">
            <v>1-VRS-VINC-V2017-89412</v>
          </cell>
        </row>
        <row r="2493">
          <cell r="C2493">
            <v>89412</v>
          </cell>
          <cell r="O2493" t="str">
            <v>S</v>
          </cell>
          <cell r="T2493" t="str">
            <v>1-VRS-VINC-V2009-89412</v>
          </cell>
        </row>
        <row r="2494">
          <cell r="C2494">
            <v>89412</v>
          </cell>
          <cell r="O2494" t="str">
            <v>S</v>
          </cell>
          <cell r="T2494" t="str">
            <v>1-VRS-VINC-V2008-89412</v>
          </cell>
        </row>
        <row r="2495">
          <cell r="C2495">
            <v>89413</v>
          </cell>
          <cell r="O2495" t="str">
            <v>C</v>
          </cell>
          <cell r="T2495" t="str">
            <v>1-VXX-VIND-V4001-89413</v>
          </cell>
        </row>
        <row r="2496">
          <cell r="C2496">
            <v>89413</v>
          </cell>
          <cell r="O2496" t="str">
            <v>C</v>
          </cell>
          <cell r="T2496" t="str">
            <v>1-VRC-VINC-V2016-89413</v>
          </cell>
        </row>
        <row r="2497">
          <cell r="C2497">
            <v>89413</v>
          </cell>
          <cell r="O2497" t="str">
            <v>C</v>
          </cell>
          <cell r="T2497" t="str">
            <v>1-VRC-VINC-V2004-89413</v>
          </cell>
        </row>
        <row r="2498">
          <cell r="C2498">
            <v>89413</v>
          </cell>
          <cell r="O2498" t="str">
            <v>C</v>
          </cell>
          <cell r="T2498" t="str">
            <v>1-VRC-VINC-V2007-89413</v>
          </cell>
        </row>
        <row r="2499">
          <cell r="C2499">
            <v>89413</v>
          </cell>
          <cell r="O2499" t="str">
            <v>C</v>
          </cell>
          <cell r="T2499" t="str">
            <v>1-VXX-VIND-V4005-89413</v>
          </cell>
        </row>
        <row r="2500">
          <cell r="C2500">
            <v>89414</v>
          </cell>
          <cell r="O2500" t="str">
            <v>U</v>
          </cell>
          <cell r="T2500" t="str">
            <v>1-VXX-VIND-V4001-89414</v>
          </cell>
        </row>
        <row r="2501">
          <cell r="C2501">
            <v>89414</v>
          </cell>
          <cell r="O2501" t="str">
            <v>U</v>
          </cell>
          <cell r="T2501" t="str">
            <v>1-VRU-VINC-V2016-89414</v>
          </cell>
        </row>
        <row r="2502">
          <cell r="C2502">
            <v>89414</v>
          </cell>
          <cell r="O2502" t="str">
            <v>U</v>
          </cell>
          <cell r="T2502" t="str">
            <v>1-VRU-VINC-V2004-89414</v>
          </cell>
        </row>
        <row r="2503">
          <cell r="C2503">
            <v>89414</v>
          </cell>
          <cell r="O2503" t="str">
            <v>U</v>
          </cell>
          <cell r="T2503" t="str">
            <v>1-VRU-VINC-V2005-89414</v>
          </cell>
        </row>
        <row r="2504">
          <cell r="C2504">
            <v>89414</v>
          </cell>
          <cell r="O2504" t="str">
            <v>U</v>
          </cell>
          <cell r="T2504" t="str">
            <v>1-VRU-VINC-V2017-89414</v>
          </cell>
        </row>
        <row r="2505">
          <cell r="C2505">
            <v>89414</v>
          </cell>
          <cell r="O2505" t="str">
            <v>U</v>
          </cell>
          <cell r="T2505" t="str">
            <v>1-VXX-VIND-V4005-89414</v>
          </cell>
        </row>
        <row r="2506">
          <cell r="C2506">
            <v>89417</v>
          </cell>
          <cell r="O2506" t="str">
            <v>E</v>
          </cell>
          <cell r="T2506" t="str">
            <v>1-VXX-VIND-V4001-89417</v>
          </cell>
        </row>
        <row r="2507">
          <cell r="C2507">
            <v>89417</v>
          </cell>
          <cell r="O2507" t="str">
            <v>E</v>
          </cell>
          <cell r="T2507" t="str">
            <v>1-VRE-VINC-V2016-89417</v>
          </cell>
        </row>
        <row r="2508">
          <cell r="C2508">
            <v>89417</v>
          </cell>
          <cell r="O2508" t="str">
            <v>E</v>
          </cell>
          <cell r="T2508" t="str">
            <v>1-VRE-VINC-V2004-89417</v>
          </cell>
        </row>
        <row r="2509">
          <cell r="C2509">
            <v>89417</v>
          </cell>
          <cell r="O2509" t="str">
            <v>E</v>
          </cell>
          <cell r="T2509" t="str">
            <v>1-VRE-VINC-V2005-89417</v>
          </cell>
        </row>
        <row r="2510">
          <cell r="C2510">
            <v>89417</v>
          </cell>
          <cell r="O2510" t="str">
            <v>E</v>
          </cell>
          <cell r="T2510" t="str">
            <v>1-VRE-VINC-V2006-89417</v>
          </cell>
        </row>
        <row r="2511">
          <cell r="C2511">
            <v>89417</v>
          </cell>
          <cell r="O2511" t="str">
            <v>E</v>
          </cell>
          <cell r="T2511" t="str">
            <v>1-VXX-VIND-V4006-89417</v>
          </cell>
        </row>
        <row r="2512">
          <cell r="C2512">
            <v>89417</v>
          </cell>
          <cell r="O2512" t="str">
            <v>E</v>
          </cell>
          <cell r="T2512" t="str">
            <v>1-VRE-VINC-V2008-89417</v>
          </cell>
        </row>
        <row r="2513">
          <cell r="C2513">
            <v>89418</v>
          </cell>
          <cell r="O2513" t="str">
            <v>E</v>
          </cell>
          <cell r="T2513" t="str">
            <v>1-VRE-VINC-V2001-89418</v>
          </cell>
        </row>
        <row r="2514">
          <cell r="C2514">
            <v>89418</v>
          </cell>
          <cell r="O2514" t="str">
            <v>E</v>
          </cell>
          <cell r="T2514" t="str">
            <v>1-VRE-VINC-V2016-89418</v>
          </cell>
        </row>
        <row r="2515">
          <cell r="C2515">
            <v>89418</v>
          </cell>
          <cell r="O2515" t="str">
            <v>E</v>
          </cell>
          <cell r="T2515" t="str">
            <v>1-VRE-VINC-V2004-89418</v>
          </cell>
        </row>
        <row r="2516">
          <cell r="C2516">
            <v>89418</v>
          </cell>
          <cell r="O2516" t="str">
            <v>E</v>
          </cell>
          <cell r="T2516" t="str">
            <v>1-VRE-VINC-V2007-89418</v>
          </cell>
        </row>
        <row r="2517">
          <cell r="C2517">
            <v>89418</v>
          </cell>
          <cell r="O2517" t="str">
            <v>E</v>
          </cell>
          <cell r="T2517" t="str">
            <v>1-VRE-VINC-V2017-89418</v>
          </cell>
        </row>
        <row r="2518">
          <cell r="C2518">
            <v>89418</v>
          </cell>
          <cell r="O2518" t="str">
            <v>E</v>
          </cell>
          <cell r="T2518" t="str">
            <v>1-VRE-VINC-V2009-89418</v>
          </cell>
        </row>
        <row r="2519">
          <cell r="C2519">
            <v>89418</v>
          </cell>
          <cell r="O2519" t="str">
            <v>E</v>
          </cell>
          <cell r="T2519" t="str">
            <v>1-VRE-VINC-V2018-89418</v>
          </cell>
        </row>
        <row r="2520">
          <cell r="C2520">
            <v>89418</v>
          </cell>
          <cell r="O2520" t="str">
            <v>E</v>
          </cell>
          <cell r="T2520" t="str">
            <v>1-VRE-VINC-V2019-89418</v>
          </cell>
        </row>
        <row r="2521">
          <cell r="C2521">
            <v>89418</v>
          </cell>
          <cell r="O2521" t="str">
            <v>E</v>
          </cell>
          <cell r="T2521" t="str">
            <v>1-VRE-VINC-V3001-89418</v>
          </cell>
        </row>
        <row r="2522">
          <cell r="C2522">
            <v>89418</v>
          </cell>
          <cell r="O2522" t="str">
            <v>E</v>
          </cell>
          <cell r="T2522" t="str">
            <v>1-VRE-VINC-V3003-89418</v>
          </cell>
        </row>
        <row r="2523">
          <cell r="C2523">
            <v>89418</v>
          </cell>
          <cell r="O2523" t="str">
            <v>E</v>
          </cell>
          <cell r="T2523" t="str">
            <v>1-VRE-VINC-V3027-89418</v>
          </cell>
        </row>
        <row r="2524">
          <cell r="C2524">
            <v>89438</v>
          </cell>
          <cell r="O2524" t="str">
            <v>U</v>
          </cell>
          <cell r="T2524" t="str">
            <v>1-VRU-VXXX-V3001-89438</v>
          </cell>
        </row>
        <row r="2525">
          <cell r="C2525">
            <v>89438</v>
          </cell>
          <cell r="O2525" t="str">
            <v>U</v>
          </cell>
          <cell r="T2525" t="str">
            <v>1-VRU-VXXX-V3003-89438</v>
          </cell>
        </row>
        <row r="2526">
          <cell r="C2526">
            <v>89438</v>
          </cell>
          <cell r="O2526" t="str">
            <v>U</v>
          </cell>
          <cell r="T2526" t="str">
            <v>1-VRU-VXXX-V3027-89438</v>
          </cell>
        </row>
        <row r="2527">
          <cell r="C2527">
            <v>89438</v>
          </cell>
          <cell r="O2527" t="str">
            <v>U</v>
          </cell>
          <cell r="T2527" t="str">
            <v>1-VRU-VXXX-V3040-89438</v>
          </cell>
        </row>
        <row r="2528">
          <cell r="C2528">
            <v>89439</v>
          </cell>
          <cell r="O2528" t="str">
            <v>C</v>
          </cell>
          <cell r="T2528" t="str">
            <v>1-VRC-VXXX-V2016-89439</v>
          </cell>
        </row>
        <row r="2529">
          <cell r="C2529">
            <v>89439</v>
          </cell>
          <cell r="O2529" t="str">
            <v>C</v>
          </cell>
          <cell r="T2529" t="str">
            <v>1-VRC-VXXX-V2004-89439</v>
          </cell>
        </row>
        <row r="2530">
          <cell r="C2530">
            <v>89439</v>
          </cell>
          <cell r="O2530" t="str">
            <v>C</v>
          </cell>
          <cell r="T2530" t="str">
            <v>1-VRC-VXXX-V2005-89439</v>
          </cell>
        </row>
        <row r="2531">
          <cell r="C2531">
            <v>89439</v>
          </cell>
          <cell r="O2531" t="str">
            <v>C</v>
          </cell>
          <cell r="T2531" t="str">
            <v>1-VXX-VXXX-V4004-89439</v>
          </cell>
        </row>
        <row r="2532">
          <cell r="C2532">
            <v>89440</v>
          </cell>
          <cell r="O2532" t="str">
            <v>S</v>
          </cell>
          <cell r="T2532" t="str">
            <v>1-VRS-VINB-V2016-89440</v>
          </cell>
        </row>
        <row r="2533">
          <cell r="C2533">
            <v>89440</v>
          </cell>
          <cell r="O2533" t="str">
            <v>S</v>
          </cell>
          <cell r="T2533" t="str">
            <v>1-VRS-VINB-V2004-89440</v>
          </cell>
        </row>
        <row r="2534">
          <cell r="C2534">
            <v>89440</v>
          </cell>
          <cell r="O2534" t="str">
            <v>S</v>
          </cell>
          <cell r="T2534" t="str">
            <v>1-VRS-VINB-V2017-89440</v>
          </cell>
        </row>
        <row r="2535">
          <cell r="C2535">
            <v>89440</v>
          </cell>
          <cell r="O2535" t="str">
            <v>S</v>
          </cell>
          <cell r="T2535" t="str">
            <v>1-VRS-VINB-V2008-89440</v>
          </cell>
        </row>
        <row r="2536">
          <cell r="C2536">
            <v>89441</v>
          </cell>
          <cell r="O2536" t="str">
            <v>U</v>
          </cell>
          <cell r="T2536" t="str">
            <v>1-VRU-VBGD-V2016-89441</v>
          </cell>
        </row>
        <row r="2537">
          <cell r="C2537">
            <v>89441</v>
          </cell>
          <cell r="O2537" t="str">
            <v>U</v>
          </cell>
          <cell r="T2537" t="str">
            <v>1-VRU-VBGD-V2004-89441</v>
          </cell>
        </row>
        <row r="2538">
          <cell r="C2538">
            <v>89441</v>
          </cell>
          <cell r="O2538" t="str">
            <v>U</v>
          </cell>
          <cell r="T2538" t="str">
            <v>1-VRU-VBGD-V2017-89441</v>
          </cell>
        </row>
        <row r="2539">
          <cell r="C2539">
            <v>89441</v>
          </cell>
          <cell r="O2539" t="str">
            <v>U</v>
          </cell>
          <cell r="T2539" t="str">
            <v>1-VRU-VBGD-V2008-89441</v>
          </cell>
        </row>
        <row r="2540">
          <cell r="C2540">
            <v>89442</v>
          </cell>
          <cell r="O2540" t="str">
            <v>E</v>
          </cell>
          <cell r="T2540" t="str">
            <v>1-VRE-VGHA-V2016-89442</v>
          </cell>
        </row>
        <row r="2541">
          <cell r="C2541">
            <v>89442</v>
          </cell>
          <cell r="O2541" t="str">
            <v>E</v>
          </cell>
          <cell r="T2541" t="str">
            <v>1-VXX-VGHA-V4002-89442</v>
          </cell>
        </row>
        <row r="2542">
          <cell r="C2542">
            <v>89442</v>
          </cell>
          <cell r="O2542" t="str">
            <v>E</v>
          </cell>
          <cell r="T2542" t="str">
            <v>1-VXX-VGHA-V4003-89442</v>
          </cell>
        </row>
        <row r="2543">
          <cell r="C2543">
            <v>89443</v>
          </cell>
          <cell r="O2543" t="str">
            <v>U</v>
          </cell>
          <cell r="T2543" t="str">
            <v>1-VRU-VNEC-V2016-89443</v>
          </cell>
        </row>
        <row r="2544">
          <cell r="C2544">
            <v>89443</v>
          </cell>
          <cell r="O2544" t="str">
            <v>U</v>
          </cell>
          <cell r="T2544" t="str">
            <v>1-VRU-VNEC-V2004-89443</v>
          </cell>
        </row>
        <row r="2545">
          <cell r="C2545">
            <v>89443</v>
          </cell>
          <cell r="O2545" t="str">
            <v>U</v>
          </cell>
          <cell r="T2545" t="str">
            <v>1-VRU-VNEC-V2008-89443</v>
          </cell>
        </row>
        <row r="2546">
          <cell r="C2546">
            <v>89444</v>
          </cell>
          <cell r="O2546" t="str">
            <v>A</v>
          </cell>
          <cell r="T2546" t="str">
            <v>1-VRA-VCCN-V2016-89444</v>
          </cell>
        </row>
        <row r="2547">
          <cell r="C2547">
            <v>89444</v>
          </cell>
          <cell r="O2547" t="str">
            <v>A</v>
          </cell>
          <cell r="T2547" t="str">
            <v>1-VRA-VCCN-V2004-89444</v>
          </cell>
        </row>
        <row r="2548">
          <cell r="C2548">
            <v>89444</v>
          </cell>
          <cell r="O2548" t="str">
            <v>A</v>
          </cell>
          <cell r="T2548" t="str">
            <v>1-VRA-VCCN-V2005-89444</v>
          </cell>
        </row>
        <row r="2549">
          <cell r="C2549">
            <v>89444</v>
          </cell>
          <cell r="O2549" t="str">
            <v>A</v>
          </cell>
          <cell r="T2549" t="str">
            <v>1-VRA-VCCN-V2008-89444</v>
          </cell>
        </row>
        <row r="2550">
          <cell r="C2550">
            <v>89444</v>
          </cell>
          <cell r="O2550" t="str">
            <v>A</v>
          </cell>
          <cell r="T2550" t="str">
            <v>1-VRA-VCCN-V2019-89444</v>
          </cell>
        </row>
        <row r="2551">
          <cell r="C2551">
            <v>89445</v>
          </cell>
          <cell r="O2551" t="str">
            <v>S</v>
          </cell>
          <cell r="T2551" t="str">
            <v>1-VRS-VNEC-V2001-89445</v>
          </cell>
        </row>
        <row r="2552">
          <cell r="C2552">
            <v>89445</v>
          </cell>
          <cell r="O2552" t="str">
            <v>S</v>
          </cell>
          <cell r="T2552" t="str">
            <v>1-VRS-VNEC-V2016-89445</v>
          </cell>
        </row>
        <row r="2553">
          <cell r="C2553">
            <v>89445</v>
          </cell>
          <cell r="O2553" t="str">
            <v>S</v>
          </cell>
          <cell r="T2553" t="str">
            <v>1-VRS-VNEC-V2004-89445</v>
          </cell>
        </row>
        <row r="2554">
          <cell r="C2554">
            <v>89445</v>
          </cell>
          <cell r="O2554" t="str">
            <v>S</v>
          </cell>
          <cell r="T2554" t="str">
            <v>1-VRS-VNEC-V2005-89445</v>
          </cell>
        </row>
        <row r="2555">
          <cell r="C2555">
            <v>89445</v>
          </cell>
          <cell r="O2555" t="str">
            <v>S</v>
          </cell>
          <cell r="T2555" t="str">
            <v>1-VRS-VNEC-V2007-89445</v>
          </cell>
        </row>
        <row r="2556">
          <cell r="C2556">
            <v>89445</v>
          </cell>
          <cell r="O2556" t="str">
            <v>S</v>
          </cell>
          <cell r="T2556" t="str">
            <v>1-VRS-VNEC-V2017-89445</v>
          </cell>
        </row>
        <row r="2557">
          <cell r="C2557">
            <v>89445</v>
          </cell>
          <cell r="O2557" t="str">
            <v>S</v>
          </cell>
          <cell r="T2557" t="str">
            <v>1-VRS-VNEC-V2009-89445</v>
          </cell>
        </row>
        <row r="2558">
          <cell r="C2558">
            <v>89445</v>
          </cell>
          <cell r="O2558" t="str">
            <v>S</v>
          </cell>
          <cell r="T2558" t="str">
            <v>1-VRS-VNEC-V2008-89445</v>
          </cell>
        </row>
        <row r="2559">
          <cell r="C2559">
            <v>89445</v>
          </cell>
          <cell r="O2559" t="str">
            <v>S</v>
          </cell>
          <cell r="T2559" t="str">
            <v>1-VRS-VNEC-V2018-89445</v>
          </cell>
        </row>
        <row r="2560">
          <cell r="C2560">
            <v>89445</v>
          </cell>
          <cell r="O2560" t="str">
            <v>S</v>
          </cell>
          <cell r="T2560" t="str">
            <v>1-VRS-VNEC-V2019-89445</v>
          </cell>
        </row>
        <row r="2561">
          <cell r="C2561">
            <v>89446</v>
          </cell>
          <cell r="O2561" t="str">
            <v>E</v>
          </cell>
          <cell r="T2561" t="str">
            <v>1-VRE-VNEC-V2016-89446</v>
          </cell>
        </row>
        <row r="2562">
          <cell r="C2562">
            <v>89446</v>
          </cell>
          <cell r="O2562" t="str">
            <v>E</v>
          </cell>
          <cell r="T2562" t="str">
            <v>1-VRE-VNEC-V2004-89446</v>
          </cell>
        </row>
        <row r="2563">
          <cell r="C2563">
            <v>89446</v>
          </cell>
          <cell r="O2563" t="str">
            <v>E</v>
          </cell>
          <cell r="T2563" t="str">
            <v>1-VRE-VNEC-V2005-89446</v>
          </cell>
        </row>
        <row r="2564">
          <cell r="C2564">
            <v>89446</v>
          </cell>
          <cell r="O2564" t="str">
            <v>E</v>
          </cell>
          <cell r="T2564" t="str">
            <v>1-VRE-VNEC-V2017-89446</v>
          </cell>
        </row>
        <row r="2565">
          <cell r="C2565">
            <v>89446</v>
          </cell>
          <cell r="O2565" t="str">
            <v>E</v>
          </cell>
          <cell r="T2565" t="str">
            <v>1-VRE-VNEC-V2008-89446</v>
          </cell>
        </row>
        <row r="2566">
          <cell r="C2566">
            <v>89447</v>
          </cell>
          <cell r="O2566" t="str">
            <v>S</v>
          </cell>
          <cell r="T2566" t="str">
            <v>1-VRS-VCCP-V2016-89447</v>
          </cell>
        </row>
        <row r="2567">
          <cell r="C2567">
            <v>89447</v>
          </cell>
          <cell r="O2567" t="str">
            <v>S</v>
          </cell>
          <cell r="T2567" t="str">
            <v>1-VRS-VCCP-V2004-89447</v>
          </cell>
        </row>
        <row r="2568">
          <cell r="C2568">
            <v>89447</v>
          </cell>
          <cell r="O2568" t="str">
            <v>S</v>
          </cell>
          <cell r="T2568" t="str">
            <v>1-VRS-VCCP-V2005-89447</v>
          </cell>
        </row>
        <row r="2569">
          <cell r="C2569">
            <v>89447</v>
          </cell>
          <cell r="O2569" t="str">
            <v>S</v>
          </cell>
          <cell r="T2569" t="str">
            <v>1-VRS-VCCP-V2017-89447</v>
          </cell>
        </row>
        <row r="2570">
          <cell r="C2570">
            <v>89447</v>
          </cell>
          <cell r="O2570" t="str">
            <v>S</v>
          </cell>
          <cell r="T2570" t="str">
            <v>1-VRS-VCCP-V2008-89447</v>
          </cell>
        </row>
        <row r="2571">
          <cell r="C2571">
            <v>89448</v>
          </cell>
          <cell r="O2571" t="str">
            <v>U</v>
          </cell>
          <cell r="T2571" t="str">
            <v>1-VRU-VCCP-V2016-89448</v>
          </cell>
        </row>
        <row r="2572">
          <cell r="C2572">
            <v>89448</v>
          </cell>
          <cell r="O2572" t="str">
            <v>U</v>
          </cell>
          <cell r="T2572" t="str">
            <v>1-VRU-VCCP-V2004-89448</v>
          </cell>
        </row>
        <row r="2573">
          <cell r="C2573">
            <v>89448</v>
          </cell>
          <cell r="O2573" t="str">
            <v>U</v>
          </cell>
          <cell r="T2573" t="str">
            <v>1-VRU-VCCP-V2005-89448</v>
          </cell>
        </row>
        <row r="2574">
          <cell r="C2574">
            <v>89448</v>
          </cell>
          <cell r="O2574" t="str">
            <v>U</v>
          </cell>
          <cell r="T2574" t="str">
            <v>1-VRU-VCCP-V2017-89448</v>
          </cell>
        </row>
        <row r="2575">
          <cell r="C2575">
            <v>89448</v>
          </cell>
          <cell r="O2575" t="str">
            <v>U</v>
          </cell>
          <cell r="T2575" t="str">
            <v>1-VRU-VCCP-V2008-89448</v>
          </cell>
        </row>
        <row r="2576">
          <cell r="C2576">
            <v>89449</v>
          </cell>
          <cell r="O2576" t="str">
            <v>S</v>
          </cell>
          <cell r="T2576" t="str">
            <v>1-VRS-VNEC-V2016-89449</v>
          </cell>
        </row>
        <row r="2577">
          <cell r="C2577">
            <v>89449</v>
          </cell>
          <cell r="O2577" t="str">
            <v>S</v>
          </cell>
          <cell r="T2577" t="str">
            <v>1-VRS-VNEC-V2004-89449</v>
          </cell>
        </row>
        <row r="2578">
          <cell r="C2578">
            <v>89449</v>
          </cell>
          <cell r="O2578" t="str">
            <v>S</v>
          </cell>
          <cell r="T2578" t="str">
            <v>1-VXX-VIDN-V4003-89449</v>
          </cell>
        </row>
        <row r="2579">
          <cell r="C2579">
            <v>89449</v>
          </cell>
          <cell r="O2579" t="str">
            <v>S</v>
          </cell>
          <cell r="T2579" t="str">
            <v>1-VXX-VIDN-V4004-89449</v>
          </cell>
        </row>
        <row r="2580">
          <cell r="C2580">
            <v>89450</v>
          </cell>
          <cell r="O2580" t="str">
            <v>S</v>
          </cell>
          <cell r="T2580" t="str">
            <v>1-VRS-VINC-V2016-89450</v>
          </cell>
        </row>
        <row r="2581">
          <cell r="C2581">
            <v>89450</v>
          </cell>
          <cell r="O2581" t="str">
            <v>S</v>
          </cell>
          <cell r="T2581" t="str">
            <v>1-VRS-VINC-V2004-89450</v>
          </cell>
        </row>
        <row r="2582">
          <cell r="C2582">
            <v>89450</v>
          </cell>
          <cell r="O2582" t="str">
            <v>S</v>
          </cell>
          <cell r="T2582" t="str">
            <v>1-VRS-VINC-V2005-89450</v>
          </cell>
        </row>
        <row r="2583">
          <cell r="C2583">
            <v>89450</v>
          </cell>
          <cell r="O2583" t="str">
            <v>S</v>
          </cell>
          <cell r="T2583" t="str">
            <v>1-VRS-VINC-V2017-89450</v>
          </cell>
        </row>
        <row r="2584">
          <cell r="C2584">
            <v>89450</v>
          </cell>
          <cell r="O2584" t="str">
            <v>S</v>
          </cell>
          <cell r="T2584" t="str">
            <v>1-VRS-VINC-V2008-89450</v>
          </cell>
        </row>
        <row r="2585">
          <cell r="C2585">
            <v>89452</v>
          </cell>
          <cell r="O2585" t="str">
            <v>C</v>
          </cell>
          <cell r="T2585" t="str">
            <v>1-VRC-VNEC-V2016-89452</v>
          </cell>
        </row>
        <row r="2586">
          <cell r="C2586">
            <v>89452</v>
          </cell>
          <cell r="O2586" t="str">
            <v>C</v>
          </cell>
          <cell r="T2586" t="str">
            <v>1-VRC-VNEC-V2004-89452</v>
          </cell>
        </row>
        <row r="2587">
          <cell r="C2587">
            <v>89452</v>
          </cell>
          <cell r="O2587" t="str">
            <v>C</v>
          </cell>
          <cell r="T2587" t="str">
            <v>1-VRC-VNEC-V2017-89452</v>
          </cell>
        </row>
        <row r="2588">
          <cell r="C2588">
            <v>89453</v>
          </cell>
          <cell r="O2588" t="str">
            <v>U</v>
          </cell>
          <cell r="T2588" t="str">
            <v>1-VRU-VKEN-V2016-89453</v>
          </cell>
        </row>
        <row r="2589">
          <cell r="C2589">
            <v>89453</v>
          </cell>
          <cell r="O2589" t="str">
            <v>U</v>
          </cell>
          <cell r="T2589" t="str">
            <v>1-VRU-VKEN-V2004-89453</v>
          </cell>
        </row>
        <row r="2590">
          <cell r="C2590">
            <v>89453</v>
          </cell>
          <cell r="O2590" t="str">
            <v>U</v>
          </cell>
          <cell r="T2590" t="str">
            <v>1-VRU-VKEN-V2018-89453</v>
          </cell>
        </row>
        <row r="2591">
          <cell r="C2591">
            <v>89454</v>
          </cell>
          <cell r="O2591" t="str">
            <v>S</v>
          </cell>
          <cell r="T2591" t="str">
            <v>1-VRS-VZMB-V2016-89454</v>
          </cell>
        </row>
        <row r="2592">
          <cell r="C2592">
            <v>89454</v>
          </cell>
          <cell r="O2592" t="str">
            <v>S</v>
          </cell>
          <cell r="T2592" t="str">
            <v>1-VRS-VZMB-V2004-89454</v>
          </cell>
        </row>
        <row r="2593">
          <cell r="C2593">
            <v>89454</v>
          </cell>
          <cell r="O2593" t="str">
            <v>S</v>
          </cell>
          <cell r="T2593" t="str">
            <v>1-VXX-VZMB-V4004-89454</v>
          </cell>
        </row>
        <row r="2594">
          <cell r="C2594">
            <v>89454</v>
          </cell>
          <cell r="O2594" t="str">
            <v>S</v>
          </cell>
          <cell r="T2594" t="str">
            <v>1-VXX-VZMB-V4003-89454</v>
          </cell>
        </row>
        <row r="2595">
          <cell r="C2595">
            <v>89455</v>
          </cell>
          <cell r="O2595" t="str">
            <v>U</v>
          </cell>
          <cell r="T2595" t="str">
            <v>1-VRU-VZMB-V2016-89455</v>
          </cell>
        </row>
        <row r="2596">
          <cell r="C2596">
            <v>89455</v>
          </cell>
          <cell r="O2596" t="str">
            <v>U</v>
          </cell>
          <cell r="T2596" t="str">
            <v>1-VRU-VZMB-V2004-89455</v>
          </cell>
        </row>
        <row r="2597">
          <cell r="C2597">
            <v>89455</v>
          </cell>
          <cell r="O2597" t="str">
            <v>U</v>
          </cell>
          <cell r="T2597" t="str">
            <v>1-VRU-VZMB-V2017-89455</v>
          </cell>
        </row>
        <row r="2598">
          <cell r="C2598">
            <v>89455</v>
          </cell>
          <cell r="O2598" t="str">
            <v>U</v>
          </cell>
          <cell r="T2598" t="str">
            <v>1-VRU-VZMB-V2009-89455</v>
          </cell>
        </row>
        <row r="2599">
          <cell r="C2599">
            <v>89455</v>
          </cell>
          <cell r="O2599" t="str">
            <v>U</v>
          </cell>
          <cell r="T2599" t="str">
            <v>1-VRU-VZMB-V2008-89455</v>
          </cell>
        </row>
        <row r="2600">
          <cell r="C2600">
            <v>89456</v>
          </cell>
          <cell r="O2600" t="str">
            <v>E</v>
          </cell>
          <cell r="T2600" t="str">
            <v>1-VRE-VINC-V2016-89456</v>
          </cell>
        </row>
        <row r="2601">
          <cell r="C2601">
            <v>89456</v>
          </cell>
          <cell r="O2601" t="str">
            <v>E</v>
          </cell>
          <cell r="T2601" t="str">
            <v>1-VRE-VINC-V2004-89456</v>
          </cell>
        </row>
        <row r="2602">
          <cell r="C2602">
            <v>89456</v>
          </cell>
          <cell r="O2602" t="str">
            <v>E</v>
          </cell>
          <cell r="T2602" t="str">
            <v>1-VRE-VINC-V2017-89456</v>
          </cell>
        </row>
        <row r="2603">
          <cell r="C2603">
            <v>89456</v>
          </cell>
          <cell r="O2603" t="str">
            <v>E</v>
          </cell>
          <cell r="T2603" t="str">
            <v>1-VRE-VINC-V2009-89456</v>
          </cell>
        </row>
        <row r="2604">
          <cell r="C2604">
            <v>89457</v>
          </cell>
          <cell r="O2604" t="str">
            <v>E</v>
          </cell>
          <cell r="T2604" t="str">
            <v>1-VRE-VGHA-V2016-89457</v>
          </cell>
        </row>
        <row r="2605">
          <cell r="C2605">
            <v>89457</v>
          </cell>
          <cell r="O2605" t="str">
            <v>E</v>
          </cell>
          <cell r="T2605" t="str">
            <v>1-VRE-VGHA-V2004-89457</v>
          </cell>
        </row>
        <row r="2606">
          <cell r="C2606">
            <v>89457</v>
          </cell>
          <cell r="O2606" t="str">
            <v>E</v>
          </cell>
          <cell r="T2606" t="str">
            <v>1-VRE-VGHA-V2005-89457</v>
          </cell>
        </row>
        <row r="2607">
          <cell r="C2607">
            <v>89457</v>
          </cell>
          <cell r="O2607" t="str">
            <v>E</v>
          </cell>
          <cell r="T2607" t="str">
            <v>1-VRE-VGHA-V2017-89457</v>
          </cell>
        </row>
        <row r="2608">
          <cell r="C2608">
            <v>89457</v>
          </cell>
          <cell r="O2608" t="str">
            <v>E</v>
          </cell>
          <cell r="T2608" t="str">
            <v>1-VRE-VGHA-V2008-89457</v>
          </cell>
        </row>
        <row r="2609">
          <cell r="C2609">
            <v>89458</v>
          </cell>
          <cell r="O2609" t="str">
            <v>S</v>
          </cell>
          <cell r="T2609" t="str">
            <v>1-VRS-VGHA-V2016-89458</v>
          </cell>
        </row>
        <row r="2610">
          <cell r="C2610">
            <v>89458</v>
          </cell>
          <cell r="O2610" t="str">
            <v>S</v>
          </cell>
          <cell r="T2610" t="str">
            <v>1-VRS-VGHA-V2004-89458</v>
          </cell>
        </row>
        <row r="2611">
          <cell r="C2611">
            <v>89458</v>
          </cell>
          <cell r="O2611" t="str">
            <v>S</v>
          </cell>
          <cell r="T2611" t="str">
            <v>1-VRS-VGHA-V2005-89458</v>
          </cell>
        </row>
        <row r="2612">
          <cell r="C2612">
            <v>89458</v>
          </cell>
          <cell r="O2612" t="str">
            <v>S</v>
          </cell>
          <cell r="T2612" t="str">
            <v>1-VXX-VGHA-V4004-89458</v>
          </cell>
        </row>
        <row r="2613">
          <cell r="C2613">
            <v>89459</v>
          </cell>
          <cell r="O2613" t="str">
            <v>C</v>
          </cell>
          <cell r="T2613" t="str">
            <v>1-VRC-VPAK-V2016-89459</v>
          </cell>
        </row>
        <row r="2614">
          <cell r="C2614">
            <v>89459</v>
          </cell>
          <cell r="O2614" t="str">
            <v>C</v>
          </cell>
          <cell r="T2614" t="str">
            <v>1-VRC-VPAK-V2004-89459</v>
          </cell>
        </row>
        <row r="2615">
          <cell r="C2615">
            <v>89459</v>
          </cell>
          <cell r="O2615" t="str">
            <v>C</v>
          </cell>
          <cell r="T2615" t="str">
            <v>1-VXX-VPAK-V4003-89459</v>
          </cell>
        </row>
        <row r="2616">
          <cell r="C2616">
            <v>89460</v>
          </cell>
          <cell r="O2616" t="str">
            <v>C</v>
          </cell>
          <cell r="T2616" t="str">
            <v>1-VRC-VETH-V2016-89460</v>
          </cell>
        </row>
        <row r="2617">
          <cell r="C2617">
            <v>89460</v>
          </cell>
          <cell r="O2617" t="str">
            <v>C</v>
          </cell>
          <cell r="T2617" t="str">
            <v>1-VRC-VETH-V2004-89460</v>
          </cell>
        </row>
        <row r="2618">
          <cell r="C2618">
            <v>89460</v>
          </cell>
          <cell r="O2618" t="str">
            <v>C</v>
          </cell>
          <cell r="T2618" t="str">
            <v>1-VRC-VETH-V2005-89460</v>
          </cell>
        </row>
        <row r="2619">
          <cell r="C2619">
            <v>89460</v>
          </cell>
          <cell r="O2619" t="str">
            <v>C</v>
          </cell>
          <cell r="T2619" t="str">
            <v>1-VRC-VETH-V2017-89460</v>
          </cell>
        </row>
        <row r="2620">
          <cell r="C2620">
            <v>89460</v>
          </cell>
          <cell r="O2620" t="str">
            <v>C</v>
          </cell>
          <cell r="T2620" t="str">
            <v>1-VRC-VETH-V2008-89460</v>
          </cell>
        </row>
        <row r="2621">
          <cell r="C2621">
            <v>89461</v>
          </cell>
          <cell r="O2621" t="str">
            <v>E</v>
          </cell>
          <cell r="T2621" t="str">
            <v>1-VRE-VNEC-V2016-89461</v>
          </cell>
        </row>
        <row r="2622">
          <cell r="C2622">
            <v>89461</v>
          </cell>
          <cell r="O2622" t="str">
            <v>E</v>
          </cell>
          <cell r="T2622" t="str">
            <v>1-VRE-VNEC-V2004-89461</v>
          </cell>
        </row>
        <row r="2623">
          <cell r="C2623">
            <v>89461</v>
          </cell>
          <cell r="O2623" t="str">
            <v>E</v>
          </cell>
          <cell r="T2623" t="str">
            <v>1-VRE-VNEC-V2017-89461</v>
          </cell>
        </row>
        <row r="2624">
          <cell r="C2624">
            <v>89461</v>
          </cell>
          <cell r="O2624" t="str">
            <v>E</v>
          </cell>
          <cell r="T2624" t="str">
            <v>1-VRE-VNEC-V2009-89461</v>
          </cell>
        </row>
        <row r="2625">
          <cell r="C2625">
            <v>89462</v>
          </cell>
          <cell r="O2625" t="str">
            <v>C</v>
          </cell>
          <cell r="T2625" t="str">
            <v>1-VRC-VINC-V2016-89462</v>
          </cell>
        </row>
        <row r="2626">
          <cell r="C2626">
            <v>89462</v>
          </cell>
          <cell r="O2626" t="str">
            <v>C</v>
          </cell>
          <cell r="T2626" t="str">
            <v>1-VRC-VINC-V2004-89462</v>
          </cell>
        </row>
        <row r="2627">
          <cell r="C2627">
            <v>89462</v>
          </cell>
          <cell r="O2627" t="str">
            <v>C</v>
          </cell>
          <cell r="T2627" t="str">
            <v>1-VRC-VINC-V2005-89462</v>
          </cell>
        </row>
        <row r="2628">
          <cell r="C2628">
            <v>89462</v>
          </cell>
          <cell r="O2628" t="str">
            <v>C</v>
          </cell>
          <cell r="T2628" t="str">
            <v>1-VRC-VINC-V2017-89462</v>
          </cell>
        </row>
        <row r="2629">
          <cell r="C2629">
            <v>89462</v>
          </cell>
          <cell r="O2629" t="str">
            <v>C</v>
          </cell>
          <cell r="T2629" t="str">
            <v>1-VXX-VIND-V4004-89462</v>
          </cell>
        </row>
        <row r="2630">
          <cell r="C2630">
            <v>89463</v>
          </cell>
          <cell r="O2630" t="str">
            <v>S</v>
          </cell>
          <cell r="T2630" t="str">
            <v>1-VRS-VCCP-V2016-89463</v>
          </cell>
        </row>
        <row r="2631">
          <cell r="C2631">
            <v>89463</v>
          </cell>
          <cell r="O2631" t="str">
            <v>S</v>
          </cell>
          <cell r="T2631" t="str">
            <v>1-VRS-VCCP-V2004-89463</v>
          </cell>
        </row>
        <row r="2632">
          <cell r="C2632">
            <v>89463</v>
          </cell>
          <cell r="O2632" t="str">
            <v>S</v>
          </cell>
          <cell r="T2632" t="str">
            <v>1-VRS-VCCP-V2005-89463</v>
          </cell>
        </row>
        <row r="2633">
          <cell r="C2633">
            <v>89463</v>
          </cell>
          <cell r="O2633" t="str">
            <v>S</v>
          </cell>
          <cell r="T2633" t="str">
            <v>1-VXX-VIND-V4005-89463</v>
          </cell>
        </row>
        <row r="2634">
          <cell r="C2634">
            <v>89463</v>
          </cell>
          <cell r="O2634" t="str">
            <v>S</v>
          </cell>
          <cell r="T2634" t="str">
            <v>1-VXX-VIND-V4004-89463</v>
          </cell>
        </row>
        <row r="2635">
          <cell r="C2635">
            <v>89464</v>
          </cell>
          <cell r="O2635" t="str">
            <v>T</v>
          </cell>
          <cell r="T2635" t="str">
            <v>1-VRT-VXXX-V3001-89464</v>
          </cell>
        </row>
        <row r="2636">
          <cell r="C2636">
            <v>89464</v>
          </cell>
          <cell r="O2636" t="str">
            <v>T</v>
          </cell>
          <cell r="T2636" t="str">
            <v>1-VRT-VXXX-V3003-89464</v>
          </cell>
        </row>
        <row r="2637">
          <cell r="C2637">
            <v>89464</v>
          </cell>
          <cell r="O2637" t="str">
            <v>T</v>
          </cell>
          <cell r="T2637" t="str">
            <v>1-VRT-VXXX-V3027-89464</v>
          </cell>
        </row>
        <row r="2638">
          <cell r="C2638">
            <v>89464</v>
          </cell>
          <cell r="O2638" t="str">
            <v>T</v>
          </cell>
          <cell r="T2638" t="str">
            <v>1-VRT-VXXX-V3040-89464</v>
          </cell>
        </row>
        <row r="2639">
          <cell r="C2639">
            <v>89465</v>
          </cell>
          <cell r="O2639" t="str">
            <v>C</v>
          </cell>
          <cell r="T2639" t="str">
            <v>1-VRC-VXXX-V3027-89465</v>
          </cell>
        </row>
        <row r="2640">
          <cell r="C2640">
            <v>89465</v>
          </cell>
          <cell r="O2640" t="str">
            <v>C</v>
          </cell>
          <cell r="T2640" t="str">
            <v>1-VRC-VXXX-V3040-89465</v>
          </cell>
        </row>
        <row r="2641">
          <cell r="C2641">
            <v>89466</v>
          </cell>
          <cell r="O2641" t="str">
            <v>I</v>
          </cell>
          <cell r="T2641" t="str">
            <v>1-VRI-VXXX-V3001-89466</v>
          </cell>
        </row>
        <row r="2642">
          <cell r="C2642">
            <v>89467</v>
          </cell>
          <cell r="O2642" t="str">
            <v>E</v>
          </cell>
          <cell r="T2642" t="str">
            <v>1-VXX-VXXX-V4001-89467</v>
          </cell>
        </row>
        <row r="2643">
          <cell r="C2643">
            <v>89467</v>
          </cell>
          <cell r="O2643" t="str">
            <v>E</v>
          </cell>
          <cell r="T2643" t="str">
            <v>1-VXX-VXXX-V4002-89467</v>
          </cell>
        </row>
        <row r="2644">
          <cell r="C2644">
            <v>89467</v>
          </cell>
          <cell r="O2644" t="str">
            <v>E</v>
          </cell>
          <cell r="T2644" t="str">
            <v>1-VXX-VXXX-V4003-89467</v>
          </cell>
        </row>
        <row r="2645">
          <cell r="C2645">
            <v>89468</v>
          </cell>
          <cell r="O2645" t="str">
            <v>S</v>
          </cell>
          <cell r="T2645" t="str">
            <v>1-VXX-VXXX-V4001-89468</v>
          </cell>
        </row>
        <row r="2646">
          <cell r="C2646">
            <v>89468</v>
          </cell>
          <cell r="O2646" t="str">
            <v>S</v>
          </cell>
          <cell r="T2646" t="str">
            <v>1-VXX-VXXX-V4002-89468</v>
          </cell>
        </row>
        <row r="2647">
          <cell r="C2647">
            <v>89468</v>
          </cell>
          <cell r="O2647" t="str">
            <v>S</v>
          </cell>
          <cell r="T2647" t="str">
            <v>1-VXX-VXXX-V4003-89468</v>
          </cell>
        </row>
        <row r="2648">
          <cell r="C2648">
            <v>89469</v>
          </cell>
          <cell r="O2648" t="str">
            <v>C</v>
          </cell>
          <cell r="T2648" t="str">
            <v>1-VRC-VPAK-V2016-89469</v>
          </cell>
        </row>
        <row r="2649">
          <cell r="C2649">
            <v>89469</v>
          </cell>
          <cell r="O2649" t="str">
            <v>C</v>
          </cell>
          <cell r="T2649" t="str">
            <v>1-VXX-VXXX-V4002-89469</v>
          </cell>
        </row>
        <row r="2650">
          <cell r="C2650">
            <v>89469</v>
          </cell>
          <cell r="O2650" t="str">
            <v>C</v>
          </cell>
          <cell r="T2650" t="str">
            <v>1-VXX-VXXX-V4003-89469</v>
          </cell>
        </row>
        <row r="2651">
          <cell r="C2651">
            <v>89470</v>
          </cell>
          <cell r="O2651" t="str">
            <v>E</v>
          </cell>
          <cell r="T2651" t="str">
            <v>1-VXX-VXXX-V4001-89470</v>
          </cell>
        </row>
        <row r="2652">
          <cell r="C2652">
            <v>89470</v>
          </cell>
          <cell r="O2652" t="str">
            <v>E</v>
          </cell>
          <cell r="T2652" t="str">
            <v>1-VXX-VXXX-V4002-89470</v>
          </cell>
        </row>
        <row r="2653">
          <cell r="C2653">
            <v>89470</v>
          </cell>
          <cell r="O2653" t="str">
            <v>E</v>
          </cell>
          <cell r="T2653" t="str">
            <v>1-VXX-VXXX-V4003-89470</v>
          </cell>
        </row>
        <row r="2654">
          <cell r="C2654">
            <v>89471</v>
          </cell>
          <cell r="O2654" t="str">
            <v>C</v>
          </cell>
          <cell r="T2654" t="str">
            <v>1-VRC-VKEN-V2016-89471</v>
          </cell>
        </row>
        <row r="2655">
          <cell r="C2655">
            <v>89471</v>
          </cell>
          <cell r="O2655" t="str">
            <v>C</v>
          </cell>
          <cell r="T2655" t="str">
            <v>1-VRC-VKEN-V2004-89471</v>
          </cell>
        </row>
        <row r="2656">
          <cell r="C2656">
            <v>89471</v>
          </cell>
          <cell r="O2656" t="str">
            <v>C</v>
          </cell>
          <cell r="T2656" t="str">
            <v>1-VRC-VKEN-V2019-89471</v>
          </cell>
        </row>
        <row r="2657">
          <cell r="C2657">
            <v>89472</v>
          </cell>
          <cell r="O2657" t="str">
            <v>C</v>
          </cell>
          <cell r="T2657" t="str">
            <v>1-VRC-VUGA-V2016-89472</v>
          </cell>
        </row>
        <row r="2658">
          <cell r="C2658">
            <v>89472</v>
          </cell>
          <cell r="O2658" t="str">
            <v>C</v>
          </cell>
          <cell r="T2658" t="str">
            <v>1-VRC-VUGA-V2019-89472</v>
          </cell>
        </row>
        <row r="2659">
          <cell r="C2659">
            <v>89473</v>
          </cell>
          <cell r="O2659" t="str">
            <v>U</v>
          </cell>
          <cell r="T2659" t="str">
            <v>1-VRU-VTZA-V2001-89473</v>
          </cell>
        </row>
        <row r="2660">
          <cell r="C2660">
            <v>89473</v>
          </cell>
          <cell r="O2660" t="str">
            <v>U</v>
          </cell>
          <cell r="T2660" t="str">
            <v>1-VXX-VXXX-V4002-89473</v>
          </cell>
        </row>
        <row r="2661">
          <cell r="C2661">
            <v>89473</v>
          </cell>
          <cell r="O2661" t="str">
            <v>U</v>
          </cell>
          <cell r="T2661" t="str">
            <v>1-VRU-VTZA-V2004-89473</v>
          </cell>
        </row>
        <row r="2662">
          <cell r="C2662">
            <v>89473</v>
          </cell>
          <cell r="O2662" t="str">
            <v>U</v>
          </cell>
          <cell r="T2662" t="str">
            <v>1-VXX-VXXX-V4004-89473</v>
          </cell>
        </row>
        <row r="2663">
          <cell r="C2663">
            <v>89474</v>
          </cell>
          <cell r="O2663" t="str">
            <v>S</v>
          </cell>
          <cell r="T2663" t="str">
            <v>1-VRS-VSLE-V2001-89474</v>
          </cell>
        </row>
        <row r="2664">
          <cell r="C2664">
            <v>89474</v>
          </cell>
          <cell r="O2664" t="str">
            <v>S</v>
          </cell>
          <cell r="T2664" t="str">
            <v>1-VRS-VSLE-V2004-89474</v>
          </cell>
        </row>
        <row r="2665">
          <cell r="C2665">
            <v>89474</v>
          </cell>
          <cell r="O2665" t="str">
            <v>S</v>
          </cell>
          <cell r="T2665" t="str">
            <v>1-VXX-VSLE-V4003-89474</v>
          </cell>
        </row>
        <row r="2666">
          <cell r="C2666">
            <v>89475</v>
          </cell>
          <cell r="O2666" t="str">
            <v>S</v>
          </cell>
          <cell r="T2666" t="str">
            <v>1-VRS-VZMB-V2016-89475</v>
          </cell>
        </row>
        <row r="2667">
          <cell r="C2667">
            <v>89475</v>
          </cell>
          <cell r="O2667" t="str">
            <v>S</v>
          </cell>
          <cell r="T2667" t="str">
            <v>1-VRS-VZMB-V2004-89475</v>
          </cell>
        </row>
        <row r="2668">
          <cell r="C2668">
            <v>89475</v>
          </cell>
          <cell r="O2668" t="str">
            <v>S</v>
          </cell>
          <cell r="T2668" t="str">
            <v>1-VRS-VZMB-V2008-89475</v>
          </cell>
        </row>
        <row r="2669">
          <cell r="C2669">
            <v>89476</v>
          </cell>
          <cell r="O2669" t="str">
            <v>S</v>
          </cell>
          <cell r="T2669" t="str">
            <v>1-VXX-VIND-V4001-89476</v>
          </cell>
        </row>
        <row r="2670">
          <cell r="C2670">
            <v>89476</v>
          </cell>
          <cell r="O2670" t="str">
            <v>S</v>
          </cell>
          <cell r="T2670" t="str">
            <v>1-VXX-VIND-V4002-89476</v>
          </cell>
        </row>
        <row r="2671">
          <cell r="C2671">
            <v>89476</v>
          </cell>
          <cell r="O2671" t="str">
            <v>S</v>
          </cell>
          <cell r="T2671" t="str">
            <v>1-VXX-VIND-V4003-89476</v>
          </cell>
        </row>
        <row r="2672">
          <cell r="C2672">
            <v>89477</v>
          </cell>
          <cell r="O2672" t="str">
            <v>S</v>
          </cell>
          <cell r="T2672" t="str">
            <v>1-VRS-VMYA-V2016-89477</v>
          </cell>
        </row>
        <row r="2673">
          <cell r="C2673">
            <v>89477</v>
          </cell>
          <cell r="O2673" t="str">
            <v>S</v>
          </cell>
          <cell r="T2673" t="str">
            <v>1-VRS-VMYA-V2004-89477</v>
          </cell>
        </row>
        <row r="2674">
          <cell r="C2674">
            <v>89477</v>
          </cell>
          <cell r="O2674" t="str">
            <v>S</v>
          </cell>
          <cell r="T2674" t="str">
            <v>1-VRS-VMYA-V2009-89477</v>
          </cell>
        </row>
        <row r="2675">
          <cell r="C2675">
            <v>89478</v>
          </cell>
          <cell r="O2675" t="str">
            <v>S</v>
          </cell>
          <cell r="T2675" t="str">
            <v>1-VRS-VPAK-V2016-89478</v>
          </cell>
        </row>
        <row r="2676">
          <cell r="C2676">
            <v>89478</v>
          </cell>
          <cell r="O2676" t="str">
            <v>S</v>
          </cell>
          <cell r="T2676" t="str">
            <v>1-VRS-VPAK-V2004-89478</v>
          </cell>
        </row>
        <row r="2677">
          <cell r="C2677">
            <v>89478</v>
          </cell>
          <cell r="O2677" t="str">
            <v>S</v>
          </cell>
          <cell r="T2677" t="str">
            <v>1-VRS-VPAK-V2017-89478</v>
          </cell>
        </row>
        <row r="2678">
          <cell r="C2678">
            <v>89479</v>
          </cell>
          <cell r="O2678" t="str">
            <v>S</v>
          </cell>
          <cell r="T2678" t="str">
            <v>1-VRS-VPAK-V2016-89479</v>
          </cell>
        </row>
        <row r="2679">
          <cell r="C2679">
            <v>89479</v>
          </cell>
          <cell r="O2679" t="str">
            <v>S</v>
          </cell>
          <cell r="T2679" t="str">
            <v>1-VRS-VPAK-V2004-89479</v>
          </cell>
        </row>
        <row r="2680">
          <cell r="C2680">
            <v>89479</v>
          </cell>
          <cell r="O2680" t="str">
            <v>S</v>
          </cell>
          <cell r="T2680" t="str">
            <v>1-VRS-VPAK-V2017-89479</v>
          </cell>
        </row>
        <row r="2681">
          <cell r="C2681">
            <v>89480</v>
          </cell>
          <cell r="O2681" t="str">
            <v>C</v>
          </cell>
          <cell r="T2681" t="str">
            <v>1-VXX-VXXX-V4002-89480</v>
          </cell>
        </row>
        <row r="2682">
          <cell r="C2682">
            <v>89480</v>
          </cell>
          <cell r="O2682" t="str">
            <v>C</v>
          </cell>
          <cell r="T2682" t="str">
            <v>1-VRC-VPAK-V2016-89480</v>
          </cell>
        </row>
        <row r="2683">
          <cell r="C2683">
            <v>89480</v>
          </cell>
          <cell r="O2683" t="str">
            <v>C</v>
          </cell>
          <cell r="T2683" t="str">
            <v>1-VRC-VPAK-V2004-89480</v>
          </cell>
        </row>
        <row r="2684">
          <cell r="C2684">
            <v>89480</v>
          </cell>
          <cell r="O2684" t="str">
            <v>C</v>
          </cell>
          <cell r="T2684" t="str">
            <v>1-VRC-VPAK-V2009-89480</v>
          </cell>
        </row>
        <row r="2685">
          <cell r="C2685">
            <v>89481</v>
          </cell>
          <cell r="O2685" t="str">
            <v>C</v>
          </cell>
          <cell r="T2685" t="str">
            <v>1-VXX-VBGD-V4001-89481</v>
          </cell>
        </row>
        <row r="2686">
          <cell r="C2686">
            <v>89481</v>
          </cell>
          <cell r="O2686" t="str">
            <v>C</v>
          </cell>
          <cell r="T2686" t="str">
            <v>1-VXX-VBGD-V4002-89481</v>
          </cell>
        </row>
        <row r="2687">
          <cell r="C2687">
            <v>89481</v>
          </cell>
          <cell r="O2687" t="str">
            <v>C</v>
          </cell>
          <cell r="T2687" t="str">
            <v>1-VXX-VBGD-V4003-89481</v>
          </cell>
        </row>
        <row r="2688">
          <cell r="C2688">
            <v>89482</v>
          </cell>
          <cell r="O2688" t="str">
            <v>C</v>
          </cell>
          <cell r="T2688" t="str">
            <v>1-VRC-VUGA-V2016-89482</v>
          </cell>
        </row>
        <row r="2689">
          <cell r="C2689">
            <v>89482</v>
          </cell>
          <cell r="O2689" t="str">
            <v>C</v>
          </cell>
          <cell r="T2689" t="str">
            <v>1-VRC-VUGA-V2004-89482</v>
          </cell>
        </row>
        <row r="2690">
          <cell r="C2690">
            <v>89482</v>
          </cell>
          <cell r="O2690" t="str">
            <v>C</v>
          </cell>
          <cell r="T2690" t="str">
            <v>1-VXX-VXXX-V4003-89482</v>
          </cell>
        </row>
        <row r="2691">
          <cell r="C2691">
            <v>89483</v>
          </cell>
          <cell r="O2691" t="str">
            <v>E</v>
          </cell>
          <cell r="T2691" t="str">
            <v>1-VRE-VINC-V2016-89483</v>
          </cell>
        </row>
        <row r="2692">
          <cell r="C2692">
            <v>89483</v>
          </cell>
          <cell r="O2692" t="str">
            <v>E</v>
          </cell>
          <cell r="T2692" t="str">
            <v>1-VRE-VINC-V2004-89483</v>
          </cell>
        </row>
        <row r="2693">
          <cell r="C2693">
            <v>89483</v>
          </cell>
          <cell r="O2693" t="str">
            <v>E</v>
          </cell>
          <cell r="T2693" t="str">
            <v>1-VRE-VINC-V2009-89483</v>
          </cell>
        </row>
        <row r="2694">
          <cell r="C2694">
            <v>89484</v>
          </cell>
          <cell r="O2694" t="str">
            <v>E</v>
          </cell>
          <cell r="T2694" t="str">
            <v>1-VXX-VIND-V4002-89484</v>
          </cell>
        </row>
        <row r="2695">
          <cell r="C2695">
            <v>89484</v>
          </cell>
          <cell r="O2695" t="str">
            <v>E</v>
          </cell>
          <cell r="T2695" t="str">
            <v>1-VXX-VIND-V4001-89484</v>
          </cell>
        </row>
        <row r="2696">
          <cell r="C2696">
            <v>89484</v>
          </cell>
          <cell r="O2696" t="str">
            <v>E</v>
          </cell>
          <cell r="T2696" t="str">
            <v>1-VXX-VIND-V4003-89484</v>
          </cell>
        </row>
        <row r="2697">
          <cell r="C2697">
            <v>89484</v>
          </cell>
          <cell r="O2697" t="str">
            <v>E</v>
          </cell>
          <cell r="T2697" t="str">
            <v>1-VXX-VIND-V4004-89484</v>
          </cell>
        </row>
        <row r="2698">
          <cell r="C2698">
            <v>89485</v>
          </cell>
          <cell r="O2698" t="str">
            <v>S</v>
          </cell>
          <cell r="T2698" t="str">
            <v>1-VXX-VXXX-V4001-89485</v>
          </cell>
        </row>
        <row r="2699">
          <cell r="C2699">
            <v>89485</v>
          </cell>
          <cell r="O2699" t="str">
            <v>S</v>
          </cell>
          <cell r="T2699" t="str">
            <v>1-VXX-VXXX-V4002-89485</v>
          </cell>
        </row>
        <row r="2700">
          <cell r="C2700">
            <v>89485</v>
          </cell>
          <cell r="O2700" t="str">
            <v>S</v>
          </cell>
          <cell r="T2700" t="str">
            <v>1-VXX-VXXX-V4003-89485</v>
          </cell>
        </row>
        <row r="2701">
          <cell r="C2701">
            <v>89485</v>
          </cell>
          <cell r="O2701" t="str">
            <v>S</v>
          </cell>
          <cell r="T2701" t="str">
            <v>1-VXX-VXXX-V4004-89485</v>
          </cell>
        </row>
        <row r="2702">
          <cell r="C2702">
            <v>89486</v>
          </cell>
          <cell r="O2702" t="str">
            <v>U</v>
          </cell>
          <cell r="T2702" t="str">
            <v>1-VRU-VCCN-V3040-89486</v>
          </cell>
        </row>
        <row r="2703">
          <cell r="C2703">
            <v>89487</v>
          </cell>
          <cell r="O2703" t="str">
            <v>C</v>
          </cell>
          <cell r="T2703" t="str">
            <v>1-VRC-VCCN-V3001-89487</v>
          </cell>
        </row>
        <row r="2704">
          <cell r="C2704">
            <v>89487</v>
          </cell>
          <cell r="O2704" t="str">
            <v>C</v>
          </cell>
          <cell r="T2704" t="str">
            <v>1-VRC-VCCN-V3003-89487</v>
          </cell>
        </row>
        <row r="2705">
          <cell r="C2705">
            <v>89487</v>
          </cell>
          <cell r="O2705" t="str">
            <v>C</v>
          </cell>
          <cell r="T2705" t="str">
            <v>1-VRC-VCCN-V3012-89487</v>
          </cell>
        </row>
        <row r="2706">
          <cell r="C2706">
            <v>89487</v>
          </cell>
          <cell r="O2706" t="str">
            <v>C</v>
          </cell>
          <cell r="T2706" t="str">
            <v>1-VRC-VCCN-V3023-89487</v>
          </cell>
        </row>
        <row r="2707">
          <cell r="C2707">
            <v>89487</v>
          </cell>
          <cell r="O2707" t="str">
            <v>C</v>
          </cell>
          <cell r="T2707" t="str">
            <v>1-VRC-VCCN-V3027-89487</v>
          </cell>
        </row>
        <row r="2708">
          <cell r="C2708">
            <v>89487</v>
          </cell>
          <cell r="O2708" t="str">
            <v>C</v>
          </cell>
          <cell r="T2708" t="str">
            <v>1-VRC-VCCN-V3040-89487</v>
          </cell>
        </row>
        <row r="2709">
          <cell r="C2709">
            <v>89488</v>
          </cell>
          <cell r="O2709" t="str">
            <v>C</v>
          </cell>
          <cell r="T2709" t="str">
            <v>1-VRC-VXXX-V3040-89488</v>
          </cell>
        </row>
        <row r="2710">
          <cell r="C2710">
            <v>89489</v>
          </cell>
          <cell r="O2710" t="str">
            <v>U</v>
          </cell>
          <cell r="T2710" t="str">
            <v>1-VRU-VXXX-V3040-89489</v>
          </cell>
        </row>
        <row r="2711">
          <cell r="C2711">
            <v>46132</v>
          </cell>
          <cell r="O2711" t="str">
            <v>X</v>
          </cell>
          <cell r="T2711" t="str">
            <v>1-VNX-VCCN-V3033-46132</v>
          </cell>
        </row>
        <row r="2712">
          <cell r="C2712">
            <v>46400</v>
          </cell>
          <cell r="O2712" t="str">
            <v>I</v>
          </cell>
          <cell r="T2712" t="str">
            <v>1-VNI-VCCN-V3032-46400</v>
          </cell>
        </row>
        <row r="2713">
          <cell r="C2713">
            <v>46400</v>
          </cell>
          <cell r="O2713" t="str">
            <v>I</v>
          </cell>
          <cell r="T2713" t="str">
            <v>1-VNI-VCCN-V3033-46400</v>
          </cell>
        </row>
        <row r="2714">
          <cell r="C2714">
            <v>46407</v>
          </cell>
          <cell r="O2714" t="str">
            <v>I</v>
          </cell>
          <cell r="T2714" t="str">
            <v>1-VNI-VXXX-V3012-46407</v>
          </cell>
        </row>
        <row r="2715">
          <cell r="C2715">
            <v>46407</v>
          </cell>
          <cell r="O2715" t="str">
            <v>I</v>
          </cell>
          <cell r="T2715" t="str">
            <v>1-VNI-VXXX-V3042-46407</v>
          </cell>
        </row>
        <row r="2716">
          <cell r="C2716">
            <v>46408</v>
          </cell>
          <cell r="O2716" t="str">
            <v>I</v>
          </cell>
          <cell r="T2716" t="str">
            <v>1-VNI-VXXX-V3033-46408</v>
          </cell>
        </row>
        <row r="2717">
          <cell r="C2717">
            <v>46408</v>
          </cell>
          <cell r="O2717" t="str">
            <v>I</v>
          </cell>
          <cell r="T2717" t="str">
            <v>1-VNI-VXXX-V3042-46408</v>
          </cell>
        </row>
        <row r="2718">
          <cell r="C2718">
            <v>46409</v>
          </cell>
          <cell r="O2718" t="str">
            <v>S</v>
          </cell>
          <cell r="T2718" t="str">
            <v>1-VNS-VCCN-V3001-46409</v>
          </cell>
        </row>
        <row r="2719">
          <cell r="C2719">
            <v>46409</v>
          </cell>
          <cell r="O2719" t="str">
            <v>S</v>
          </cell>
          <cell r="T2719" t="str">
            <v>1-VNS-VCCN-V3003-46409</v>
          </cell>
        </row>
        <row r="2720">
          <cell r="C2720">
            <v>46409</v>
          </cell>
          <cell r="O2720" t="str">
            <v>S</v>
          </cell>
          <cell r="T2720" t="str">
            <v>1-VNS-VCCN-V3011-46409</v>
          </cell>
        </row>
        <row r="2721">
          <cell r="C2721">
            <v>46409</v>
          </cell>
          <cell r="O2721" t="str">
            <v>S</v>
          </cell>
          <cell r="T2721" t="str">
            <v>1-VNS-VCCN-V3012-46409</v>
          </cell>
        </row>
        <row r="2722">
          <cell r="C2722">
            <v>46409</v>
          </cell>
          <cell r="O2722" t="str">
            <v>S</v>
          </cell>
          <cell r="T2722" t="str">
            <v>1-VNS-VCCN-V3023-46409</v>
          </cell>
        </row>
        <row r="2723">
          <cell r="C2723">
            <v>46409</v>
          </cell>
          <cell r="O2723" t="str">
            <v>S</v>
          </cell>
          <cell r="T2723" t="str">
            <v>1-VNS-VCCN-V3027-46409</v>
          </cell>
        </row>
        <row r="2724">
          <cell r="C2724">
            <v>46409</v>
          </cell>
          <cell r="O2724" t="str">
            <v>S</v>
          </cell>
          <cell r="T2724" t="str">
            <v>1-VNS-VCCN-V3038-46409</v>
          </cell>
        </row>
        <row r="2725">
          <cell r="C2725">
            <v>46409</v>
          </cell>
          <cell r="O2725" t="str">
            <v>S</v>
          </cell>
          <cell r="T2725" t="str">
            <v>1-VNS-VCCN-V3041-46409</v>
          </cell>
        </row>
        <row r="2726">
          <cell r="C2726">
            <v>46410</v>
          </cell>
          <cell r="O2726" t="str">
            <v>I</v>
          </cell>
          <cell r="T2726" t="str">
            <v>1-VNI-VXXX-V3001-46410</v>
          </cell>
        </row>
        <row r="2727">
          <cell r="C2727">
            <v>46410</v>
          </cell>
          <cell r="O2727" t="str">
            <v>I</v>
          </cell>
          <cell r="T2727" t="str">
            <v>1-VNI-VXXX-V3003-46410</v>
          </cell>
        </row>
        <row r="2728">
          <cell r="C2728">
            <v>46410</v>
          </cell>
          <cell r="O2728" t="str">
            <v>I</v>
          </cell>
          <cell r="T2728" t="str">
            <v>1-VNI-VXXX-V3011-46410</v>
          </cell>
        </row>
        <row r="2729">
          <cell r="C2729">
            <v>46410</v>
          </cell>
          <cell r="O2729" t="str">
            <v>I</v>
          </cell>
          <cell r="T2729" t="str">
            <v>1-VNI-VXXX-V3023-46410</v>
          </cell>
        </row>
        <row r="2730">
          <cell r="C2730">
            <v>46410</v>
          </cell>
          <cell r="O2730" t="str">
            <v>I</v>
          </cell>
          <cell r="T2730" t="str">
            <v>1-VNI-VXXX-V3027-46410</v>
          </cell>
        </row>
        <row r="2731">
          <cell r="C2731">
            <v>46410</v>
          </cell>
          <cell r="O2731" t="str">
            <v>I</v>
          </cell>
          <cell r="T2731" t="str">
            <v>1-VNI-VXXX-V3040-46410</v>
          </cell>
        </row>
        <row r="2732">
          <cell r="C2732">
            <v>46411</v>
          </cell>
          <cell r="O2732" t="str">
            <v>G</v>
          </cell>
          <cell r="T2732" t="str">
            <v>1-VNG-VXXX-V3001-46411</v>
          </cell>
        </row>
        <row r="2733">
          <cell r="C2733">
            <v>46411</v>
          </cell>
          <cell r="O2733" t="str">
            <v>G</v>
          </cell>
          <cell r="T2733" t="str">
            <v>1-VNG-VXXX-V3003-46411</v>
          </cell>
        </row>
        <row r="2734">
          <cell r="C2734">
            <v>46411</v>
          </cell>
          <cell r="O2734" t="str">
            <v>G</v>
          </cell>
          <cell r="T2734" t="str">
            <v>1-VNG-VXXX-V3011-46411</v>
          </cell>
        </row>
        <row r="2735">
          <cell r="C2735">
            <v>46411</v>
          </cell>
          <cell r="O2735" t="str">
            <v>G</v>
          </cell>
          <cell r="T2735" t="str">
            <v>1-VNG-VXXX-V3012-46411</v>
          </cell>
        </row>
        <row r="2736">
          <cell r="C2736">
            <v>46411</v>
          </cell>
          <cell r="O2736" t="str">
            <v>G</v>
          </cell>
          <cell r="T2736" t="str">
            <v>1-VNG-VXXX-V3023-46411</v>
          </cell>
        </row>
        <row r="2737">
          <cell r="C2737">
            <v>46411</v>
          </cell>
          <cell r="O2737" t="str">
            <v>G</v>
          </cell>
          <cell r="T2737" t="str">
            <v>1-VNG-VXXX-V3027-46411</v>
          </cell>
        </row>
        <row r="2738">
          <cell r="C2738">
            <v>46411</v>
          </cell>
          <cell r="O2738" t="str">
            <v>G</v>
          </cell>
          <cell r="T2738" t="str">
            <v>1-VNG-VXXX-V3040-46411</v>
          </cell>
        </row>
        <row r="2739">
          <cell r="C2739">
            <v>46412</v>
          </cell>
          <cell r="O2739" t="str">
            <v>I</v>
          </cell>
          <cell r="T2739" t="str">
            <v>1-VNI-VXXX-V3040-46412</v>
          </cell>
        </row>
        <row r="2740">
          <cell r="C2740">
            <v>46412</v>
          </cell>
          <cell r="O2740" t="str">
            <v>I</v>
          </cell>
          <cell r="T2740" t="str">
            <v>1-VNI-VXXX-V3042-46412</v>
          </cell>
        </row>
        <row r="2741">
          <cell r="C2741"/>
          <cell r="O2741"/>
          <cell r="T2741"/>
        </row>
        <row r="2742">
          <cell r="C2742"/>
          <cell r="O2742"/>
          <cell r="T2742"/>
        </row>
        <row r="2743">
          <cell r="C2743"/>
          <cell r="O2743"/>
          <cell r="T2743"/>
        </row>
        <row r="2744">
          <cell r="C2744"/>
          <cell r="O2744"/>
          <cell r="T2744"/>
        </row>
        <row r="2745">
          <cell r="C2745"/>
          <cell r="O2745"/>
          <cell r="T2745"/>
        </row>
        <row r="2746">
          <cell r="C2746"/>
          <cell r="O2746"/>
          <cell r="T2746"/>
        </row>
        <row r="2747">
          <cell r="C2747"/>
          <cell r="O2747"/>
          <cell r="T2747"/>
        </row>
        <row r="2748">
          <cell r="C2748"/>
          <cell r="O2748"/>
          <cell r="T2748"/>
        </row>
        <row r="2749">
          <cell r="C2749"/>
          <cell r="O2749"/>
          <cell r="T2749"/>
        </row>
        <row r="2750">
          <cell r="C2750"/>
          <cell r="O2750"/>
          <cell r="T2750"/>
        </row>
        <row r="2751">
          <cell r="C2751"/>
          <cell r="O2751"/>
          <cell r="T2751"/>
        </row>
        <row r="2752">
          <cell r="C2752"/>
          <cell r="O2752"/>
          <cell r="T2752"/>
        </row>
        <row r="2753">
          <cell r="C2753"/>
          <cell r="O2753"/>
          <cell r="T2753"/>
        </row>
        <row r="2754">
          <cell r="C2754"/>
          <cell r="O2754"/>
          <cell r="T2754"/>
        </row>
        <row r="2755">
          <cell r="C2755"/>
          <cell r="O2755"/>
          <cell r="T2755"/>
        </row>
        <row r="2756">
          <cell r="C2756"/>
          <cell r="O2756"/>
          <cell r="T2756"/>
        </row>
        <row r="2757">
          <cell r="C2757"/>
          <cell r="O2757"/>
          <cell r="T2757"/>
        </row>
        <row r="2758">
          <cell r="C2758"/>
          <cell r="O2758"/>
          <cell r="T2758"/>
        </row>
        <row r="2759">
          <cell r="C2759"/>
          <cell r="O2759"/>
          <cell r="T2759"/>
        </row>
        <row r="2760">
          <cell r="C2760"/>
          <cell r="O2760"/>
          <cell r="T2760"/>
        </row>
        <row r="2761">
          <cell r="C2761"/>
          <cell r="O2761"/>
          <cell r="T2761"/>
        </row>
        <row r="2762">
          <cell r="C2762"/>
          <cell r="O2762"/>
          <cell r="T2762"/>
        </row>
        <row r="2763">
          <cell r="C2763"/>
          <cell r="O2763"/>
          <cell r="T2763"/>
        </row>
        <row r="2764">
          <cell r="C2764"/>
          <cell r="O2764"/>
          <cell r="T2764"/>
        </row>
        <row r="2765">
          <cell r="C2765"/>
          <cell r="O2765"/>
          <cell r="T2765"/>
        </row>
        <row r="2766">
          <cell r="C2766"/>
          <cell r="O2766"/>
          <cell r="T2766"/>
        </row>
        <row r="2767">
          <cell r="C2767"/>
          <cell r="O2767"/>
          <cell r="T2767"/>
        </row>
        <row r="2768">
          <cell r="C2768"/>
          <cell r="O2768"/>
          <cell r="T2768"/>
        </row>
        <row r="2769">
          <cell r="C2769"/>
          <cell r="O2769"/>
          <cell r="T2769"/>
        </row>
        <row r="2770">
          <cell r="C2770"/>
          <cell r="O2770"/>
          <cell r="T2770"/>
        </row>
        <row r="2771">
          <cell r="C2771"/>
          <cell r="O2771"/>
          <cell r="T2771"/>
        </row>
        <row r="2772">
          <cell r="C2772"/>
          <cell r="O2772"/>
          <cell r="T2772"/>
        </row>
        <row r="2773">
          <cell r="C2773"/>
          <cell r="O2773"/>
          <cell r="T2773"/>
        </row>
        <row r="2774">
          <cell r="C2774"/>
          <cell r="O2774"/>
          <cell r="T2774"/>
        </row>
        <row r="2775">
          <cell r="C2775"/>
          <cell r="O2775"/>
          <cell r="T2775"/>
        </row>
        <row r="2776">
          <cell r="C2776"/>
          <cell r="O2776"/>
          <cell r="T2776"/>
        </row>
        <row r="2777">
          <cell r="C2777"/>
          <cell r="O2777"/>
          <cell r="T2777"/>
        </row>
        <row r="2778">
          <cell r="C2778"/>
          <cell r="O2778"/>
          <cell r="T2778"/>
        </row>
        <row r="2779">
          <cell r="C2779"/>
          <cell r="O2779"/>
          <cell r="T2779"/>
        </row>
        <row r="2780">
          <cell r="C2780"/>
          <cell r="O2780"/>
          <cell r="T2780"/>
        </row>
        <row r="2781">
          <cell r="C2781"/>
          <cell r="O2781"/>
          <cell r="T2781"/>
        </row>
        <row r="2782">
          <cell r="C2782"/>
          <cell r="O2782"/>
          <cell r="T2782"/>
        </row>
        <row r="2783">
          <cell r="C2783"/>
          <cell r="O2783"/>
          <cell r="T2783"/>
        </row>
        <row r="2784">
          <cell r="C2784"/>
          <cell r="O2784"/>
          <cell r="T2784"/>
        </row>
        <row r="2785">
          <cell r="C2785"/>
          <cell r="O2785"/>
          <cell r="T2785"/>
        </row>
        <row r="2786">
          <cell r="C2786"/>
          <cell r="O2786"/>
          <cell r="T2786"/>
        </row>
        <row r="2787">
          <cell r="C2787"/>
          <cell r="O2787"/>
          <cell r="T2787"/>
        </row>
        <row r="2788">
          <cell r="C2788"/>
          <cell r="O2788"/>
          <cell r="T2788"/>
        </row>
        <row r="2789">
          <cell r="C2789"/>
          <cell r="O2789"/>
          <cell r="T2789"/>
        </row>
        <row r="2790">
          <cell r="C2790"/>
          <cell r="O2790"/>
          <cell r="T2790"/>
        </row>
        <row r="2791">
          <cell r="C2791"/>
          <cell r="O2791"/>
          <cell r="T2791"/>
        </row>
        <row r="2792">
          <cell r="C2792"/>
          <cell r="O2792"/>
          <cell r="T2792"/>
        </row>
        <row r="2793">
          <cell r="C2793"/>
          <cell r="O2793"/>
          <cell r="T2793"/>
        </row>
        <row r="2794">
          <cell r="C2794"/>
          <cell r="O2794"/>
          <cell r="T2794"/>
        </row>
        <row r="2795">
          <cell r="C2795"/>
          <cell r="O2795"/>
          <cell r="T2795"/>
        </row>
        <row r="2796">
          <cell r="C2796"/>
          <cell r="O2796"/>
          <cell r="T2796"/>
        </row>
        <row r="2797">
          <cell r="C2797"/>
          <cell r="O2797"/>
          <cell r="T2797"/>
        </row>
        <row r="2798">
          <cell r="C2798"/>
          <cell r="O2798"/>
          <cell r="T2798"/>
        </row>
        <row r="2799">
          <cell r="C2799"/>
          <cell r="O2799"/>
          <cell r="T2799"/>
        </row>
        <row r="2800">
          <cell r="C2800"/>
          <cell r="O2800"/>
          <cell r="T2800"/>
        </row>
        <row r="2801">
          <cell r="C2801"/>
          <cell r="O2801"/>
          <cell r="T2801"/>
        </row>
        <row r="2802">
          <cell r="C2802"/>
          <cell r="O2802"/>
          <cell r="T2802"/>
        </row>
        <row r="2803">
          <cell r="C2803"/>
          <cell r="O2803"/>
          <cell r="T2803"/>
        </row>
        <row r="2804">
          <cell r="C2804"/>
          <cell r="O2804"/>
          <cell r="T2804"/>
        </row>
        <row r="2805">
          <cell r="C2805"/>
          <cell r="O2805"/>
          <cell r="T2805"/>
        </row>
        <row r="2806">
          <cell r="C2806"/>
          <cell r="O2806"/>
          <cell r="T2806"/>
        </row>
        <row r="2807">
          <cell r="C2807"/>
          <cell r="O2807"/>
          <cell r="T2807"/>
        </row>
        <row r="2808">
          <cell r="C2808"/>
          <cell r="O2808"/>
          <cell r="T2808"/>
        </row>
        <row r="2809">
          <cell r="C2809"/>
          <cell r="O2809"/>
          <cell r="T2809"/>
        </row>
        <row r="2810">
          <cell r="C2810"/>
          <cell r="O2810"/>
          <cell r="T2810"/>
        </row>
        <row r="2811">
          <cell r="C2811"/>
          <cell r="O2811"/>
          <cell r="T2811"/>
        </row>
        <row r="2812">
          <cell r="C2812"/>
          <cell r="O2812"/>
          <cell r="T2812"/>
        </row>
        <row r="2813">
          <cell r="C2813"/>
          <cell r="O2813"/>
          <cell r="T2813"/>
        </row>
        <row r="2814">
          <cell r="C2814"/>
          <cell r="O2814"/>
          <cell r="T2814"/>
        </row>
        <row r="2815">
          <cell r="C2815"/>
          <cell r="O2815"/>
          <cell r="T2815"/>
        </row>
        <row r="2816">
          <cell r="C2816"/>
          <cell r="O2816"/>
          <cell r="T2816"/>
        </row>
        <row r="2817">
          <cell r="C2817"/>
          <cell r="O2817"/>
          <cell r="T2817"/>
        </row>
        <row r="2818">
          <cell r="C2818"/>
          <cell r="O2818"/>
          <cell r="T2818"/>
        </row>
        <row r="2819">
          <cell r="C2819"/>
          <cell r="O2819"/>
          <cell r="T2819"/>
        </row>
        <row r="2820">
          <cell r="C2820"/>
          <cell r="O2820"/>
          <cell r="T2820"/>
        </row>
        <row r="2821">
          <cell r="C2821"/>
          <cell r="O2821"/>
          <cell r="T2821"/>
        </row>
        <row r="2822">
          <cell r="C2822"/>
          <cell r="O2822"/>
          <cell r="T2822"/>
        </row>
        <row r="2823">
          <cell r="C2823"/>
          <cell r="O2823"/>
          <cell r="T2823"/>
        </row>
        <row r="2824">
          <cell r="C2824"/>
          <cell r="O2824"/>
          <cell r="T2824"/>
        </row>
        <row r="2825">
          <cell r="C2825"/>
          <cell r="O2825"/>
          <cell r="T2825"/>
        </row>
        <row r="2826">
          <cell r="C2826"/>
          <cell r="O2826"/>
          <cell r="T2826"/>
        </row>
        <row r="2827">
          <cell r="C2827"/>
          <cell r="O2827"/>
          <cell r="T2827"/>
        </row>
        <row r="2828">
          <cell r="C2828"/>
          <cell r="O2828"/>
          <cell r="T2828"/>
        </row>
        <row r="2829">
          <cell r="C2829"/>
          <cell r="O2829"/>
          <cell r="T2829"/>
        </row>
        <row r="2830">
          <cell r="C2830"/>
          <cell r="O2830"/>
          <cell r="T2830"/>
        </row>
        <row r="2831">
          <cell r="C2831"/>
          <cell r="O2831"/>
          <cell r="T2831"/>
        </row>
        <row r="2832">
          <cell r="C2832"/>
          <cell r="O2832"/>
          <cell r="T2832"/>
        </row>
        <row r="2833">
          <cell r="C2833"/>
          <cell r="O2833"/>
          <cell r="T2833"/>
        </row>
        <row r="2834">
          <cell r="C2834"/>
          <cell r="O2834"/>
          <cell r="T2834"/>
        </row>
        <row r="2835">
          <cell r="C2835"/>
          <cell r="O2835"/>
          <cell r="T2835"/>
        </row>
        <row r="2836">
          <cell r="C2836"/>
          <cell r="O2836"/>
          <cell r="T2836"/>
        </row>
        <row r="2837">
          <cell r="C2837"/>
          <cell r="O2837"/>
          <cell r="T2837"/>
        </row>
        <row r="2838">
          <cell r="C2838"/>
          <cell r="O2838"/>
          <cell r="T2838"/>
        </row>
        <row r="2839">
          <cell r="C2839"/>
          <cell r="O2839"/>
          <cell r="T2839"/>
        </row>
        <row r="2840">
          <cell r="C2840"/>
          <cell r="O2840"/>
          <cell r="T2840"/>
        </row>
        <row r="2841">
          <cell r="C2841"/>
          <cell r="O2841"/>
          <cell r="T2841"/>
        </row>
        <row r="2842">
          <cell r="C2842"/>
          <cell r="O2842"/>
          <cell r="T2842"/>
        </row>
        <row r="2843">
          <cell r="C2843"/>
          <cell r="O2843"/>
          <cell r="T2843"/>
        </row>
        <row r="2844">
          <cell r="C2844"/>
          <cell r="O2844"/>
          <cell r="T2844"/>
        </row>
        <row r="2845">
          <cell r="C2845"/>
          <cell r="O2845"/>
          <cell r="T2845"/>
        </row>
        <row r="2846">
          <cell r="C2846"/>
          <cell r="O2846"/>
          <cell r="T2846"/>
        </row>
        <row r="2847">
          <cell r="C2847"/>
          <cell r="O2847"/>
          <cell r="T2847"/>
        </row>
        <row r="2848">
          <cell r="C2848"/>
          <cell r="O2848"/>
          <cell r="T2848"/>
        </row>
        <row r="2849">
          <cell r="C2849"/>
          <cell r="O2849"/>
          <cell r="T2849"/>
        </row>
        <row r="2850">
          <cell r="C2850"/>
          <cell r="O2850"/>
          <cell r="T2850"/>
        </row>
        <row r="2851">
          <cell r="C2851"/>
          <cell r="O2851"/>
          <cell r="T2851"/>
        </row>
        <row r="2852">
          <cell r="C2852"/>
          <cell r="O2852"/>
          <cell r="T2852"/>
        </row>
        <row r="2853">
          <cell r="C2853"/>
          <cell r="O2853"/>
          <cell r="T2853"/>
        </row>
        <row r="2854">
          <cell r="C2854"/>
          <cell r="O2854"/>
          <cell r="T2854"/>
        </row>
        <row r="2855">
          <cell r="C2855"/>
          <cell r="O2855"/>
          <cell r="T2855"/>
        </row>
        <row r="2856">
          <cell r="C2856"/>
          <cell r="O2856"/>
          <cell r="T2856"/>
        </row>
        <row r="2857">
          <cell r="C2857"/>
          <cell r="O2857"/>
          <cell r="T2857"/>
        </row>
        <row r="2858">
          <cell r="C2858"/>
          <cell r="O2858"/>
          <cell r="T2858"/>
        </row>
        <row r="2859">
          <cell r="C2859"/>
          <cell r="O2859"/>
          <cell r="T2859"/>
        </row>
        <row r="2860">
          <cell r="C2860"/>
          <cell r="O2860"/>
          <cell r="T2860"/>
        </row>
        <row r="2861">
          <cell r="C2861"/>
          <cell r="O2861"/>
          <cell r="T2861"/>
        </row>
        <row r="2862">
          <cell r="C2862"/>
          <cell r="O2862"/>
          <cell r="T2862"/>
        </row>
        <row r="2863">
          <cell r="C2863"/>
          <cell r="O2863"/>
          <cell r="T2863"/>
        </row>
        <row r="2864">
          <cell r="C2864"/>
          <cell r="O2864"/>
          <cell r="T2864"/>
        </row>
        <row r="2865">
          <cell r="C2865"/>
          <cell r="O2865"/>
          <cell r="T2865"/>
        </row>
        <row r="2866">
          <cell r="C2866"/>
          <cell r="O2866"/>
          <cell r="T2866"/>
        </row>
        <row r="2867">
          <cell r="C2867"/>
          <cell r="O2867"/>
          <cell r="T2867"/>
        </row>
        <row r="2868">
          <cell r="C2868"/>
          <cell r="O2868"/>
          <cell r="T2868"/>
        </row>
        <row r="2869">
          <cell r="C2869"/>
          <cell r="O2869"/>
          <cell r="T2869"/>
        </row>
        <row r="2870">
          <cell r="C2870"/>
          <cell r="O2870"/>
          <cell r="T2870"/>
        </row>
        <row r="2871">
          <cell r="C2871"/>
          <cell r="O2871"/>
          <cell r="T2871"/>
        </row>
        <row r="2872">
          <cell r="C2872"/>
          <cell r="O2872"/>
          <cell r="T2872"/>
        </row>
        <row r="2873">
          <cell r="C2873"/>
          <cell r="O2873"/>
          <cell r="T2873"/>
        </row>
        <row r="2874">
          <cell r="C2874"/>
          <cell r="O2874"/>
          <cell r="T2874"/>
        </row>
        <row r="2875">
          <cell r="C2875"/>
          <cell r="O2875"/>
          <cell r="T2875"/>
        </row>
        <row r="2876">
          <cell r="C2876"/>
          <cell r="O2876"/>
          <cell r="T2876"/>
        </row>
        <row r="2877">
          <cell r="C2877"/>
          <cell r="O2877"/>
          <cell r="T2877"/>
        </row>
        <row r="2878">
          <cell r="C2878"/>
          <cell r="O2878"/>
          <cell r="T2878"/>
        </row>
        <row r="2879">
          <cell r="C2879"/>
          <cell r="O2879"/>
          <cell r="T2879"/>
        </row>
        <row r="2880">
          <cell r="C2880"/>
          <cell r="O2880"/>
          <cell r="T2880"/>
        </row>
        <row r="2881">
          <cell r="C2881"/>
          <cell r="O2881"/>
          <cell r="T2881"/>
        </row>
        <row r="2882">
          <cell r="C2882"/>
          <cell r="O2882"/>
          <cell r="T2882"/>
        </row>
        <row r="2883">
          <cell r="C2883"/>
          <cell r="O2883"/>
          <cell r="T2883"/>
        </row>
        <row r="2884">
          <cell r="C2884"/>
          <cell r="O2884"/>
          <cell r="T2884"/>
        </row>
        <row r="2885">
          <cell r="C2885"/>
          <cell r="O2885"/>
          <cell r="T2885"/>
        </row>
        <row r="2886">
          <cell r="C2886"/>
          <cell r="O2886"/>
          <cell r="T2886"/>
        </row>
        <row r="2887">
          <cell r="C2887"/>
          <cell r="O2887"/>
          <cell r="T2887"/>
        </row>
        <row r="2888">
          <cell r="C2888"/>
          <cell r="O2888"/>
          <cell r="T2888"/>
        </row>
        <row r="2889">
          <cell r="C2889"/>
          <cell r="O2889"/>
          <cell r="T2889"/>
        </row>
        <row r="2890">
          <cell r="C2890"/>
          <cell r="O2890"/>
          <cell r="T2890"/>
        </row>
        <row r="2891">
          <cell r="C2891"/>
          <cell r="O2891"/>
          <cell r="T2891"/>
        </row>
        <row r="2892">
          <cell r="C2892"/>
          <cell r="O2892"/>
          <cell r="T2892"/>
        </row>
        <row r="2893">
          <cell r="C2893"/>
          <cell r="O2893"/>
          <cell r="T2893"/>
        </row>
        <row r="2894">
          <cell r="C2894"/>
          <cell r="O2894"/>
          <cell r="T2894"/>
        </row>
        <row r="2895">
          <cell r="C2895"/>
          <cell r="O2895"/>
          <cell r="T2895"/>
        </row>
        <row r="2896">
          <cell r="C2896"/>
          <cell r="O2896"/>
          <cell r="T2896"/>
        </row>
        <row r="2897">
          <cell r="C2897"/>
          <cell r="O2897"/>
          <cell r="T2897"/>
        </row>
        <row r="2898">
          <cell r="C2898"/>
          <cell r="O2898"/>
          <cell r="T2898"/>
        </row>
        <row r="2899">
          <cell r="C2899"/>
          <cell r="O2899"/>
          <cell r="T2899"/>
        </row>
        <row r="2900">
          <cell r="C2900"/>
          <cell r="O2900"/>
          <cell r="T2900"/>
        </row>
        <row r="2901">
          <cell r="C2901"/>
          <cell r="O2901"/>
          <cell r="T2901"/>
        </row>
        <row r="2902">
          <cell r="C2902"/>
          <cell r="O2902"/>
          <cell r="T2902"/>
        </row>
        <row r="2903">
          <cell r="C2903"/>
          <cell r="O2903"/>
          <cell r="T2903"/>
        </row>
        <row r="2904">
          <cell r="C2904"/>
          <cell r="O2904"/>
          <cell r="T2904"/>
        </row>
        <row r="2905">
          <cell r="C2905"/>
          <cell r="O2905"/>
          <cell r="T2905"/>
        </row>
        <row r="2906">
          <cell r="C2906"/>
          <cell r="O2906"/>
          <cell r="T2906"/>
        </row>
        <row r="2907">
          <cell r="C2907"/>
          <cell r="O2907"/>
          <cell r="T2907"/>
        </row>
        <row r="2908">
          <cell r="C2908"/>
          <cell r="O2908"/>
          <cell r="T2908"/>
        </row>
        <row r="2909">
          <cell r="C2909"/>
          <cell r="O2909"/>
          <cell r="T2909"/>
        </row>
        <row r="2910">
          <cell r="C2910"/>
          <cell r="O2910"/>
          <cell r="T2910"/>
        </row>
        <row r="2911">
          <cell r="C2911"/>
          <cell r="O2911"/>
          <cell r="T2911"/>
        </row>
        <row r="2912">
          <cell r="C2912"/>
          <cell r="O2912"/>
          <cell r="T2912"/>
        </row>
        <row r="2913">
          <cell r="C2913"/>
          <cell r="O2913"/>
          <cell r="T2913"/>
        </row>
        <row r="2914">
          <cell r="C2914"/>
          <cell r="O2914"/>
          <cell r="T2914"/>
        </row>
        <row r="2915">
          <cell r="C2915"/>
          <cell r="O2915"/>
          <cell r="T2915"/>
        </row>
        <row r="2916">
          <cell r="C2916"/>
          <cell r="O2916"/>
          <cell r="T2916"/>
        </row>
        <row r="2917">
          <cell r="C2917"/>
          <cell r="O2917"/>
          <cell r="T2917"/>
        </row>
        <row r="2918">
          <cell r="C2918"/>
          <cell r="O2918"/>
          <cell r="T2918"/>
        </row>
        <row r="2919">
          <cell r="C2919"/>
          <cell r="O2919"/>
          <cell r="T2919"/>
        </row>
        <row r="2920">
          <cell r="C2920"/>
          <cell r="O2920"/>
          <cell r="T2920"/>
        </row>
        <row r="2921">
          <cell r="C2921"/>
          <cell r="O2921"/>
          <cell r="T2921"/>
        </row>
        <row r="2922">
          <cell r="C2922"/>
          <cell r="O2922"/>
          <cell r="T2922"/>
        </row>
        <row r="2923">
          <cell r="C2923"/>
          <cell r="O2923"/>
          <cell r="T2923"/>
        </row>
        <row r="2924">
          <cell r="C2924"/>
          <cell r="O2924"/>
          <cell r="T2924"/>
        </row>
        <row r="2925">
          <cell r="C2925"/>
          <cell r="O2925"/>
          <cell r="T2925"/>
        </row>
        <row r="2926">
          <cell r="C2926"/>
          <cell r="O2926"/>
          <cell r="T2926"/>
        </row>
        <row r="2927">
          <cell r="C2927"/>
          <cell r="O2927"/>
          <cell r="T2927"/>
        </row>
        <row r="2928">
          <cell r="C2928"/>
          <cell r="O2928"/>
          <cell r="T2928"/>
        </row>
        <row r="2929">
          <cell r="C2929"/>
          <cell r="O2929"/>
          <cell r="T2929"/>
        </row>
        <row r="2930">
          <cell r="C2930"/>
          <cell r="O2930"/>
          <cell r="T2930"/>
        </row>
        <row r="2931">
          <cell r="C2931"/>
          <cell r="O2931"/>
          <cell r="T2931"/>
        </row>
        <row r="2932">
          <cell r="C2932"/>
          <cell r="O2932"/>
          <cell r="T2932"/>
        </row>
        <row r="2933">
          <cell r="C2933"/>
          <cell r="O2933"/>
          <cell r="T2933"/>
        </row>
        <row r="2934">
          <cell r="C2934"/>
          <cell r="O2934"/>
          <cell r="T2934"/>
        </row>
        <row r="2935">
          <cell r="C2935"/>
          <cell r="O2935"/>
          <cell r="T2935"/>
        </row>
        <row r="2936">
          <cell r="C2936"/>
          <cell r="O2936"/>
          <cell r="T2936"/>
        </row>
        <row r="2937">
          <cell r="C2937"/>
          <cell r="O2937"/>
          <cell r="T2937"/>
        </row>
        <row r="2938">
          <cell r="C2938"/>
          <cell r="O2938"/>
          <cell r="T2938"/>
        </row>
        <row r="2939">
          <cell r="C2939"/>
          <cell r="O2939"/>
          <cell r="T2939"/>
        </row>
        <row r="2940">
          <cell r="C2940"/>
          <cell r="O2940"/>
          <cell r="T2940"/>
        </row>
        <row r="2941">
          <cell r="C2941"/>
          <cell r="O2941"/>
          <cell r="T2941"/>
        </row>
        <row r="2942">
          <cell r="C2942"/>
          <cell r="O2942"/>
          <cell r="T2942"/>
        </row>
        <row r="2943">
          <cell r="C2943"/>
          <cell r="O2943"/>
          <cell r="T2943"/>
        </row>
        <row r="2944">
          <cell r="C2944"/>
          <cell r="O2944"/>
          <cell r="T2944"/>
        </row>
        <row r="2945">
          <cell r="C2945"/>
          <cell r="O2945"/>
          <cell r="T2945"/>
        </row>
        <row r="2946">
          <cell r="C2946"/>
          <cell r="O2946"/>
          <cell r="T2946"/>
        </row>
        <row r="2947">
          <cell r="C2947"/>
          <cell r="O2947"/>
          <cell r="T2947"/>
        </row>
        <row r="2948">
          <cell r="C2948"/>
          <cell r="O2948"/>
          <cell r="T2948"/>
        </row>
        <row r="2949">
          <cell r="C2949"/>
          <cell r="O2949"/>
          <cell r="T2949"/>
        </row>
        <row r="2950">
          <cell r="C2950"/>
          <cell r="O2950"/>
          <cell r="T2950"/>
        </row>
        <row r="2951">
          <cell r="C2951"/>
          <cell r="O2951"/>
          <cell r="T2951"/>
        </row>
        <row r="2952">
          <cell r="C2952"/>
          <cell r="O2952"/>
          <cell r="T2952"/>
        </row>
        <row r="2953">
          <cell r="C2953"/>
          <cell r="O2953"/>
          <cell r="T2953"/>
        </row>
        <row r="2954">
          <cell r="C2954"/>
          <cell r="O2954"/>
          <cell r="T2954"/>
        </row>
        <row r="2955">
          <cell r="C2955"/>
          <cell r="O2955"/>
          <cell r="T2955"/>
        </row>
        <row r="2956">
          <cell r="C2956"/>
          <cell r="O2956"/>
          <cell r="T2956"/>
        </row>
        <row r="2957">
          <cell r="C2957"/>
          <cell r="O2957"/>
          <cell r="T2957"/>
        </row>
        <row r="2958">
          <cell r="C2958"/>
          <cell r="O2958"/>
          <cell r="T2958"/>
        </row>
        <row r="2959">
          <cell r="C2959"/>
          <cell r="O2959"/>
          <cell r="T2959"/>
        </row>
        <row r="2960">
          <cell r="C2960"/>
          <cell r="O2960"/>
          <cell r="T2960"/>
        </row>
        <row r="2961">
          <cell r="C2961"/>
          <cell r="O2961"/>
          <cell r="T2961"/>
        </row>
        <row r="2962">
          <cell r="C2962"/>
          <cell r="O2962"/>
          <cell r="T2962"/>
        </row>
        <row r="2963">
          <cell r="C2963"/>
          <cell r="O2963"/>
          <cell r="T2963"/>
        </row>
        <row r="2964">
          <cell r="C2964"/>
          <cell r="O2964"/>
          <cell r="T2964"/>
        </row>
        <row r="2965">
          <cell r="C2965"/>
          <cell r="O2965"/>
          <cell r="T2965"/>
        </row>
        <row r="2966">
          <cell r="C2966"/>
          <cell r="O2966"/>
          <cell r="T2966"/>
        </row>
        <row r="2967">
          <cell r="C2967"/>
          <cell r="O2967"/>
          <cell r="T2967"/>
        </row>
        <row r="2968">
          <cell r="C2968"/>
          <cell r="O2968"/>
          <cell r="T2968"/>
        </row>
        <row r="2969">
          <cell r="C2969"/>
          <cell r="O2969"/>
          <cell r="T2969"/>
        </row>
        <row r="2970">
          <cell r="C2970"/>
          <cell r="O2970"/>
          <cell r="T2970"/>
        </row>
        <row r="2971">
          <cell r="C2971"/>
          <cell r="O2971"/>
          <cell r="T2971"/>
        </row>
        <row r="2972">
          <cell r="C2972"/>
          <cell r="O2972"/>
          <cell r="T2972"/>
        </row>
        <row r="2973">
          <cell r="C2973"/>
          <cell r="O2973"/>
          <cell r="T2973"/>
        </row>
        <row r="2974">
          <cell r="C2974"/>
          <cell r="O2974"/>
          <cell r="T2974"/>
        </row>
        <row r="2975">
          <cell r="C2975"/>
          <cell r="O2975"/>
          <cell r="T2975"/>
        </row>
        <row r="2976">
          <cell r="C2976"/>
          <cell r="O2976"/>
          <cell r="T2976"/>
        </row>
        <row r="2977">
          <cell r="C2977"/>
          <cell r="O2977"/>
          <cell r="T2977"/>
        </row>
        <row r="2978">
          <cell r="C2978"/>
          <cell r="O2978"/>
          <cell r="T2978"/>
        </row>
        <row r="2979">
          <cell r="C2979"/>
          <cell r="O2979"/>
          <cell r="T2979"/>
        </row>
        <row r="2980">
          <cell r="C2980"/>
          <cell r="O2980"/>
          <cell r="T2980"/>
        </row>
        <row r="2981">
          <cell r="C2981"/>
          <cell r="O2981"/>
          <cell r="T2981"/>
        </row>
        <row r="2982">
          <cell r="C2982"/>
          <cell r="O2982"/>
          <cell r="T2982"/>
        </row>
        <row r="2983">
          <cell r="C2983"/>
          <cell r="O2983"/>
          <cell r="T2983"/>
        </row>
        <row r="2984">
          <cell r="C2984"/>
          <cell r="O2984"/>
          <cell r="T2984"/>
        </row>
        <row r="2985">
          <cell r="C2985"/>
          <cell r="O2985"/>
          <cell r="T2985"/>
        </row>
        <row r="2986">
          <cell r="C2986"/>
          <cell r="O2986"/>
          <cell r="T2986"/>
        </row>
        <row r="2987">
          <cell r="C2987"/>
          <cell r="O2987"/>
          <cell r="T2987"/>
        </row>
        <row r="2988">
          <cell r="C2988"/>
          <cell r="O2988"/>
          <cell r="T2988"/>
        </row>
        <row r="2989">
          <cell r="C2989"/>
          <cell r="O2989"/>
          <cell r="T2989"/>
        </row>
        <row r="2990">
          <cell r="C2990"/>
          <cell r="O2990"/>
          <cell r="T2990"/>
        </row>
        <row r="2991">
          <cell r="C2991"/>
          <cell r="O2991"/>
          <cell r="T2991"/>
        </row>
        <row r="2992">
          <cell r="C2992"/>
          <cell r="O2992"/>
          <cell r="T2992"/>
        </row>
        <row r="2993">
          <cell r="C2993"/>
          <cell r="O2993"/>
          <cell r="T2993"/>
        </row>
        <row r="2994">
          <cell r="C2994"/>
          <cell r="O2994"/>
          <cell r="T2994"/>
        </row>
        <row r="2995">
          <cell r="C2995"/>
          <cell r="O2995"/>
          <cell r="T2995"/>
        </row>
        <row r="2996">
          <cell r="C2996"/>
          <cell r="O2996"/>
          <cell r="T2996"/>
        </row>
        <row r="2997">
          <cell r="C2997"/>
          <cell r="O2997"/>
          <cell r="T2997"/>
        </row>
        <row r="2998">
          <cell r="C2998"/>
          <cell r="O2998"/>
          <cell r="T2998"/>
        </row>
        <row r="2999">
          <cell r="C2999"/>
          <cell r="O2999"/>
          <cell r="T2999"/>
        </row>
        <row r="3000">
          <cell r="C3000"/>
          <cell r="O3000"/>
          <cell r="T3000"/>
        </row>
        <row r="3001">
          <cell r="C3001"/>
          <cell r="O3001"/>
          <cell r="T3001"/>
        </row>
        <row r="3002">
          <cell r="C3002"/>
          <cell r="O3002"/>
          <cell r="T3002"/>
        </row>
        <row r="3003">
          <cell r="C3003"/>
          <cell r="O3003"/>
          <cell r="T3003"/>
        </row>
        <row r="3004">
          <cell r="C3004"/>
          <cell r="O3004"/>
          <cell r="T3004"/>
        </row>
        <row r="3005">
          <cell r="C3005"/>
          <cell r="O3005"/>
          <cell r="T3005"/>
        </row>
        <row r="3006">
          <cell r="C3006"/>
          <cell r="O3006"/>
          <cell r="T3006"/>
        </row>
        <row r="3007">
          <cell r="C3007"/>
          <cell r="O3007"/>
          <cell r="T3007"/>
        </row>
        <row r="3008">
          <cell r="C3008"/>
          <cell r="O3008"/>
          <cell r="T3008"/>
        </row>
        <row r="3009">
          <cell r="C3009"/>
          <cell r="O3009"/>
          <cell r="T3009"/>
        </row>
        <row r="3010">
          <cell r="C3010"/>
          <cell r="O3010"/>
          <cell r="T3010"/>
        </row>
        <row r="3011">
          <cell r="C3011"/>
          <cell r="O3011"/>
          <cell r="T3011"/>
        </row>
        <row r="3012">
          <cell r="C3012"/>
          <cell r="O3012"/>
          <cell r="T3012"/>
        </row>
        <row r="3013">
          <cell r="C3013"/>
          <cell r="O3013"/>
          <cell r="T3013"/>
        </row>
        <row r="3014">
          <cell r="C3014"/>
          <cell r="O3014"/>
          <cell r="T3014"/>
        </row>
        <row r="3015">
          <cell r="C3015"/>
          <cell r="O3015"/>
          <cell r="T3015"/>
        </row>
        <row r="3016">
          <cell r="C3016"/>
          <cell r="O3016"/>
          <cell r="T3016"/>
        </row>
        <row r="3017">
          <cell r="C3017"/>
          <cell r="O3017"/>
          <cell r="T3017"/>
        </row>
        <row r="3018">
          <cell r="C3018"/>
          <cell r="O3018"/>
          <cell r="T3018"/>
        </row>
        <row r="3019">
          <cell r="C3019"/>
          <cell r="O3019"/>
          <cell r="T3019"/>
        </row>
        <row r="3020">
          <cell r="C3020"/>
          <cell r="O3020"/>
          <cell r="T3020"/>
        </row>
        <row r="3021">
          <cell r="C3021"/>
          <cell r="O3021"/>
          <cell r="T3021"/>
        </row>
        <row r="3022">
          <cell r="C3022"/>
          <cell r="O3022"/>
          <cell r="T3022"/>
        </row>
        <row r="3023">
          <cell r="C3023"/>
          <cell r="O3023"/>
          <cell r="T3023"/>
        </row>
        <row r="3024">
          <cell r="C3024"/>
          <cell r="O3024"/>
          <cell r="T3024"/>
        </row>
        <row r="3025">
          <cell r="C3025"/>
          <cell r="O3025"/>
          <cell r="T3025"/>
        </row>
        <row r="3026">
          <cell r="C3026"/>
          <cell r="O3026"/>
          <cell r="T3026"/>
        </row>
        <row r="3027">
          <cell r="C3027"/>
          <cell r="O3027"/>
          <cell r="T3027"/>
        </row>
        <row r="3028">
          <cell r="C3028"/>
          <cell r="O3028"/>
          <cell r="T3028"/>
        </row>
        <row r="3029">
          <cell r="C3029"/>
          <cell r="O3029"/>
          <cell r="T3029"/>
        </row>
        <row r="3030">
          <cell r="C3030"/>
          <cell r="O3030"/>
          <cell r="T3030"/>
        </row>
        <row r="3031">
          <cell r="C3031"/>
          <cell r="O3031"/>
          <cell r="T3031"/>
        </row>
        <row r="3032">
          <cell r="C3032"/>
          <cell r="O3032"/>
          <cell r="T3032"/>
        </row>
        <row r="3033">
          <cell r="C3033"/>
          <cell r="O3033"/>
          <cell r="T3033"/>
        </row>
        <row r="3034">
          <cell r="C3034"/>
          <cell r="O3034"/>
          <cell r="T3034"/>
        </row>
        <row r="3035">
          <cell r="C3035"/>
          <cell r="O3035"/>
          <cell r="T3035"/>
        </row>
        <row r="3036">
          <cell r="C3036"/>
          <cell r="O3036"/>
          <cell r="T3036"/>
        </row>
        <row r="3037">
          <cell r="C3037"/>
          <cell r="O3037"/>
          <cell r="T3037"/>
        </row>
        <row r="3038">
          <cell r="C3038"/>
          <cell r="O3038"/>
          <cell r="T3038"/>
        </row>
        <row r="3039">
          <cell r="C3039"/>
          <cell r="O3039"/>
          <cell r="T3039"/>
        </row>
        <row r="3040">
          <cell r="C3040"/>
          <cell r="O3040"/>
          <cell r="T3040"/>
        </row>
        <row r="3041">
          <cell r="C3041"/>
          <cell r="O3041"/>
          <cell r="T3041"/>
        </row>
        <row r="3042">
          <cell r="C3042"/>
          <cell r="O3042"/>
          <cell r="T3042"/>
        </row>
        <row r="3043">
          <cell r="C3043"/>
          <cell r="O3043"/>
          <cell r="T3043"/>
        </row>
        <row r="3044">
          <cell r="C3044"/>
          <cell r="O3044"/>
          <cell r="T3044"/>
        </row>
        <row r="3045">
          <cell r="C3045"/>
          <cell r="O3045"/>
          <cell r="T3045"/>
        </row>
        <row r="3046">
          <cell r="C3046"/>
          <cell r="O3046"/>
          <cell r="T3046"/>
        </row>
        <row r="3047">
          <cell r="C3047"/>
          <cell r="O3047"/>
          <cell r="T3047"/>
        </row>
        <row r="3048">
          <cell r="C3048"/>
          <cell r="O3048"/>
          <cell r="T3048"/>
        </row>
        <row r="3049">
          <cell r="C3049"/>
          <cell r="O3049"/>
          <cell r="T3049"/>
        </row>
        <row r="3050">
          <cell r="C3050"/>
          <cell r="O3050"/>
          <cell r="T3050"/>
        </row>
        <row r="3051">
          <cell r="C3051"/>
          <cell r="O3051"/>
          <cell r="T3051"/>
        </row>
        <row r="3052">
          <cell r="C3052"/>
          <cell r="O3052"/>
          <cell r="T3052"/>
        </row>
        <row r="3053">
          <cell r="C3053"/>
          <cell r="O3053"/>
          <cell r="T3053"/>
        </row>
        <row r="3054">
          <cell r="C3054"/>
          <cell r="O3054"/>
          <cell r="T3054"/>
        </row>
        <row r="3055">
          <cell r="C3055"/>
          <cell r="O3055"/>
          <cell r="T3055"/>
        </row>
        <row r="3056">
          <cell r="C3056"/>
          <cell r="O3056"/>
          <cell r="T3056"/>
        </row>
        <row r="3057">
          <cell r="C3057"/>
          <cell r="O3057"/>
          <cell r="T3057"/>
        </row>
        <row r="3058">
          <cell r="C3058"/>
          <cell r="O3058"/>
          <cell r="T3058"/>
        </row>
        <row r="3059">
          <cell r="C3059"/>
          <cell r="O3059"/>
          <cell r="T3059"/>
        </row>
        <row r="3060">
          <cell r="C3060"/>
          <cell r="O3060"/>
          <cell r="T3060"/>
        </row>
        <row r="3061">
          <cell r="C3061"/>
          <cell r="O3061"/>
          <cell r="T3061"/>
        </row>
        <row r="3062">
          <cell r="C3062"/>
          <cell r="O3062"/>
          <cell r="T3062"/>
        </row>
        <row r="3063">
          <cell r="C3063"/>
          <cell r="O3063"/>
          <cell r="T3063"/>
        </row>
        <row r="3064">
          <cell r="C3064"/>
          <cell r="O3064"/>
          <cell r="T3064"/>
        </row>
        <row r="3065">
          <cell r="C3065"/>
          <cell r="O3065"/>
          <cell r="T3065"/>
        </row>
        <row r="3066">
          <cell r="C3066"/>
          <cell r="O3066"/>
          <cell r="T3066"/>
        </row>
        <row r="3067">
          <cell r="C3067"/>
          <cell r="O3067"/>
          <cell r="T3067"/>
        </row>
        <row r="3068">
          <cell r="C3068"/>
          <cell r="O3068"/>
          <cell r="T3068"/>
        </row>
        <row r="3069">
          <cell r="C3069"/>
          <cell r="O3069"/>
          <cell r="T3069"/>
        </row>
        <row r="3070">
          <cell r="C3070"/>
          <cell r="O3070"/>
          <cell r="T3070"/>
        </row>
        <row r="3071">
          <cell r="C3071"/>
          <cell r="O3071"/>
          <cell r="T3071"/>
        </row>
        <row r="3072">
          <cell r="C3072"/>
          <cell r="O3072"/>
          <cell r="T3072"/>
        </row>
        <row r="3073">
          <cell r="C3073"/>
          <cell r="O3073"/>
          <cell r="T3073"/>
        </row>
        <row r="3074">
          <cell r="C3074"/>
          <cell r="O3074"/>
          <cell r="T3074"/>
        </row>
        <row r="3075">
          <cell r="C3075"/>
          <cell r="O3075"/>
          <cell r="T3075"/>
        </row>
        <row r="3076">
          <cell r="C3076"/>
          <cell r="O3076"/>
          <cell r="T3076"/>
        </row>
        <row r="3077">
          <cell r="C3077"/>
          <cell r="O3077"/>
          <cell r="T3077"/>
        </row>
        <row r="3078">
          <cell r="C3078"/>
          <cell r="O3078"/>
          <cell r="T3078"/>
        </row>
        <row r="3079">
          <cell r="C3079"/>
          <cell r="O3079"/>
          <cell r="T3079"/>
        </row>
        <row r="3080">
          <cell r="C3080"/>
          <cell r="O3080"/>
          <cell r="T3080"/>
        </row>
        <row r="3081">
          <cell r="C3081"/>
          <cell r="O3081"/>
          <cell r="T3081"/>
        </row>
        <row r="3082">
          <cell r="C3082"/>
          <cell r="O3082"/>
          <cell r="T3082"/>
        </row>
        <row r="3083">
          <cell r="C3083"/>
          <cell r="O3083"/>
          <cell r="T3083"/>
        </row>
        <row r="3084">
          <cell r="C3084"/>
          <cell r="O3084"/>
          <cell r="T3084"/>
        </row>
        <row r="3085">
          <cell r="C3085"/>
          <cell r="O3085"/>
          <cell r="T3085"/>
        </row>
        <row r="3086">
          <cell r="C3086"/>
          <cell r="O3086"/>
          <cell r="T3086"/>
        </row>
        <row r="3087">
          <cell r="C3087"/>
          <cell r="O3087"/>
          <cell r="T3087"/>
        </row>
        <row r="3088">
          <cell r="C3088"/>
          <cell r="O3088"/>
          <cell r="T3088"/>
        </row>
        <row r="3089">
          <cell r="C3089"/>
          <cell r="O3089"/>
          <cell r="T3089"/>
        </row>
        <row r="3090">
          <cell r="C3090"/>
          <cell r="O3090"/>
          <cell r="T3090"/>
        </row>
        <row r="3091">
          <cell r="C3091"/>
          <cell r="O3091"/>
          <cell r="T3091"/>
        </row>
        <row r="3092">
          <cell r="C3092"/>
          <cell r="O3092"/>
          <cell r="T3092"/>
        </row>
        <row r="3093">
          <cell r="C3093"/>
          <cell r="O3093"/>
          <cell r="T3093"/>
        </row>
        <row r="3094">
          <cell r="C3094"/>
          <cell r="O3094"/>
          <cell r="T3094"/>
        </row>
        <row r="3095">
          <cell r="C3095"/>
          <cell r="O3095"/>
          <cell r="T3095"/>
        </row>
        <row r="3096">
          <cell r="C3096"/>
          <cell r="O3096"/>
          <cell r="T3096"/>
        </row>
        <row r="3097">
          <cell r="C3097"/>
          <cell r="O3097"/>
          <cell r="T3097"/>
        </row>
        <row r="3098">
          <cell r="C3098"/>
          <cell r="O3098"/>
          <cell r="T3098"/>
        </row>
        <row r="3099">
          <cell r="C3099"/>
          <cell r="O3099"/>
          <cell r="T3099"/>
        </row>
        <row r="3100">
          <cell r="C3100"/>
          <cell r="O3100"/>
          <cell r="T3100"/>
        </row>
        <row r="3101">
          <cell r="C3101"/>
          <cell r="O3101"/>
          <cell r="T3101"/>
        </row>
        <row r="3102">
          <cell r="C3102"/>
          <cell r="O3102"/>
          <cell r="T3102"/>
        </row>
        <row r="3103">
          <cell r="C3103"/>
          <cell r="O3103"/>
          <cell r="T3103"/>
        </row>
        <row r="3104">
          <cell r="C3104"/>
          <cell r="O3104"/>
          <cell r="T3104"/>
        </row>
        <row r="3105">
          <cell r="C3105"/>
          <cell r="O3105"/>
          <cell r="T3105"/>
        </row>
        <row r="3106">
          <cell r="C3106"/>
          <cell r="O3106"/>
          <cell r="T3106"/>
        </row>
        <row r="3107">
          <cell r="C3107"/>
          <cell r="O3107"/>
          <cell r="T3107"/>
        </row>
        <row r="3108">
          <cell r="C3108"/>
          <cell r="O3108"/>
          <cell r="T3108"/>
        </row>
        <row r="3109">
          <cell r="C3109"/>
          <cell r="O3109"/>
          <cell r="T3109"/>
        </row>
        <row r="3110">
          <cell r="C3110"/>
          <cell r="O3110"/>
          <cell r="T3110"/>
        </row>
        <row r="3111">
          <cell r="C3111"/>
          <cell r="O3111"/>
          <cell r="T3111"/>
        </row>
        <row r="3112">
          <cell r="C3112"/>
          <cell r="O3112"/>
          <cell r="T3112"/>
        </row>
        <row r="3113">
          <cell r="C3113"/>
          <cell r="O3113"/>
          <cell r="T3113"/>
        </row>
        <row r="3114">
          <cell r="C3114"/>
          <cell r="O3114"/>
          <cell r="T3114"/>
        </row>
        <row r="3115">
          <cell r="C3115"/>
          <cell r="O3115"/>
          <cell r="T3115"/>
        </row>
        <row r="3116">
          <cell r="C3116"/>
          <cell r="O3116"/>
          <cell r="T3116"/>
        </row>
        <row r="3117">
          <cell r="C3117"/>
          <cell r="O3117"/>
          <cell r="T3117"/>
        </row>
        <row r="3118">
          <cell r="C3118"/>
          <cell r="O3118"/>
          <cell r="T3118"/>
        </row>
        <row r="3119">
          <cell r="C3119"/>
          <cell r="O3119"/>
          <cell r="T3119"/>
        </row>
        <row r="3120">
          <cell r="C3120"/>
          <cell r="O3120"/>
          <cell r="T3120"/>
        </row>
        <row r="3121">
          <cell r="C3121"/>
          <cell r="O3121"/>
          <cell r="T3121"/>
        </row>
        <row r="3122">
          <cell r="C3122"/>
          <cell r="O3122"/>
          <cell r="T3122"/>
        </row>
        <row r="3123">
          <cell r="C3123"/>
          <cell r="O3123"/>
          <cell r="T3123"/>
        </row>
        <row r="3124">
          <cell r="C3124"/>
          <cell r="O3124"/>
          <cell r="T3124"/>
        </row>
        <row r="3125">
          <cell r="C3125"/>
          <cell r="O3125"/>
          <cell r="T3125"/>
        </row>
        <row r="3126">
          <cell r="C3126"/>
          <cell r="O3126"/>
          <cell r="T3126"/>
        </row>
        <row r="3127">
          <cell r="C3127"/>
          <cell r="O3127"/>
          <cell r="T3127"/>
        </row>
        <row r="3128">
          <cell r="C3128"/>
          <cell r="O3128"/>
          <cell r="T3128"/>
        </row>
        <row r="3129">
          <cell r="C3129"/>
          <cell r="O3129"/>
          <cell r="T3129"/>
        </row>
        <row r="3130">
          <cell r="C3130"/>
          <cell r="O3130"/>
          <cell r="T3130"/>
        </row>
        <row r="3131">
          <cell r="C3131"/>
          <cell r="O3131"/>
          <cell r="T3131"/>
        </row>
        <row r="3132">
          <cell r="C3132"/>
          <cell r="O3132"/>
          <cell r="T3132"/>
        </row>
        <row r="3133">
          <cell r="C3133"/>
          <cell r="O3133"/>
          <cell r="T3133"/>
        </row>
        <row r="3134">
          <cell r="C3134"/>
          <cell r="O3134"/>
          <cell r="T3134"/>
        </row>
        <row r="3135">
          <cell r="C3135"/>
          <cell r="O3135"/>
          <cell r="T3135"/>
        </row>
        <row r="3136">
          <cell r="C3136"/>
          <cell r="O3136"/>
          <cell r="T3136"/>
        </row>
        <row r="3137">
          <cell r="C3137"/>
          <cell r="O3137"/>
          <cell r="T3137"/>
        </row>
        <row r="3138">
          <cell r="C3138"/>
          <cell r="O3138"/>
          <cell r="T3138"/>
        </row>
        <row r="3139">
          <cell r="C3139"/>
          <cell r="O3139"/>
          <cell r="T3139"/>
        </row>
        <row r="3140">
          <cell r="C3140"/>
          <cell r="O3140"/>
          <cell r="T3140"/>
        </row>
        <row r="3141">
          <cell r="C3141"/>
          <cell r="O3141"/>
          <cell r="T3141"/>
        </row>
        <row r="3142">
          <cell r="C3142"/>
          <cell r="O3142"/>
          <cell r="T3142"/>
        </row>
        <row r="3143">
          <cell r="C3143"/>
          <cell r="O3143"/>
          <cell r="T3143"/>
        </row>
        <row r="3144">
          <cell r="C3144"/>
          <cell r="O3144"/>
          <cell r="T3144"/>
        </row>
        <row r="3145">
          <cell r="C3145"/>
          <cell r="O3145"/>
          <cell r="T3145"/>
        </row>
        <row r="3146">
          <cell r="C3146"/>
          <cell r="O3146"/>
          <cell r="T3146"/>
        </row>
        <row r="3147">
          <cell r="C3147"/>
          <cell r="O3147"/>
          <cell r="T3147"/>
        </row>
        <row r="3148">
          <cell r="C3148"/>
          <cell r="O3148"/>
          <cell r="T3148"/>
        </row>
        <row r="3149">
          <cell r="C3149"/>
          <cell r="O3149"/>
          <cell r="T3149"/>
        </row>
        <row r="3150">
          <cell r="C3150"/>
          <cell r="O3150"/>
          <cell r="T3150"/>
        </row>
        <row r="3151">
          <cell r="C3151"/>
          <cell r="O3151"/>
          <cell r="T3151"/>
        </row>
        <row r="3152">
          <cell r="C3152"/>
          <cell r="O3152"/>
          <cell r="T3152"/>
        </row>
        <row r="3153">
          <cell r="C3153"/>
          <cell r="O3153"/>
          <cell r="T3153"/>
        </row>
        <row r="3154">
          <cell r="C3154"/>
          <cell r="O3154"/>
          <cell r="T3154"/>
        </row>
        <row r="3155">
          <cell r="C3155"/>
          <cell r="O3155"/>
          <cell r="T3155"/>
        </row>
        <row r="3156">
          <cell r="C3156"/>
          <cell r="O3156"/>
          <cell r="T3156"/>
        </row>
        <row r="3157">
          <cell r="C3157"/>
          <cell r="O3157"/>
          <cell r="T3157"/>
        </row>
        <row r="3158">
          <cell r="C3158"/>
          <cell r="O3158"/>
          <cell r="T3158"/>
        </row>
        <row r="3159">
          <cell r="C3159"/>
          <cell r="O3159"/>
          <cell r="T3159"/>
        </row>
        <row r="3160">
          <cell r="C3160"/>
          <cell r="O3160"/>
          <cell r="T3160"/>
        </row>
        <row r="3161">
          <cell r="C3161"/>
          <cell r="O3161"/>
          <cell r="T3161"/>
        </row>
        <row r="3162">
          <cell r="C3162"/>
          <cell r="O3162"/>
          <cell r="T3162"/>
        </row>
        <row r="3163">
          <cell r="C3163"/>
          <cell r="O3163"/>
          <cell r="T3163"/>
        </row>
        <row r="3164">
          <cell r="C3164"/>
          <cell r="O3164"/>
          <cell r="T3164"/>
        </row>
        <row r="3165">
          <cell r="C3165"/>
          <cell r="O3165"/>
          <cell r="T3165"/>
        </row>
        <row r="3166">
          <cell r="C3166"/>
          <cell r="O3166"/>
          <cell r="T3166"/>
        </row>
        <row r="3167">
          <cell r="C3167"/>
          <cell r="O3167"/>
          <cell r="T3167"/>
        </row>
        <row r="3168">
          <cell r="C3168"/>
          <cell r="O3168"/>
          <cell r="T3168"/>
        </row>
        <row r="3169">
          <cell r="C3169"/>
          <cell r="O3169"/>
          <cell r="T3169"/>
        </row>
        <row r="3170">
          <cell r="C3170"/>
          <cell r="O3170"/>
          <cell r="T3170"/>
        </row>
        <row r="3171">
          <cell r="C3171"/>
          <cell r="O3171"/>
          <cell r="T3171"/>
        </row>
        <row r="3172">
          <cell r="C3172"/>
          <cell r="O3172"/>
          <cell r="T3172"/>
        </row>
        <row r="3173">
          <cell r="C3173"/>
          <cell r="O3173"/>
          <cell r="T3173"/>
        </row>
        <row r="3174">
          <cell r="C3174"/>
          <cell r="O3174"/>
          <cell r="T3174"/>
        </row>
        <row r="3175">
          <cell r="C3175"/>
          <cell r="O3175"/>
          <cell r="T3175"/>
        </row>
        <row r="3176">
          <cell r="C3176"/>
          <cell r="O3176"/>
          <cell r="T3176"/>
        </row>
        <row r="3177">
          <cell r="C3177"/>
          <cell r="O3177"/>
          <cell r="T3177"/>
        </row>
        <row r="3178">
          <cell r="C3178"/>
          <cell r="O3178"/>
          <cell r="T3178"/>
        </row>
        <row r="3179">
          <cell r="C3179"/>
          <cell r="O3179"/>
          <cell r="T3179"/>
        </row>
        <row r="3180">
          <cell r="C3180"/>
          <cell r="O3180"/>
          <cell r="T3180"/>
        </row>
        <row r="3181">
          <cell r="C3181"/>
          <cell r="O3181"/>
          <cell r="T3181"/>
        </row>
        <row r="3182">
          <cell r="C3182"/>
          <cell r="O3182"/>
          <cell r="T3182"/>
        </row>
        <row r="3183">
          <cell r="C3183"/>
          <cell r="O3183"/>
          <cell r="T3183"/>
        </row>
        <row r="3184">
          <cell r="C3184"/>
          <cell r="O3184"/>
          <cell r="T3184"/>
        </row>
        <row r="3185">
          <cell r="C3185"/>
          <cell r="O3185"/>
          <cell r="T3185"/>
        </row>
        <row r="3186">
          <cell r="C3186"/>
          <cell r="O3186"/>
          <cell r="T3186"/>
        </row>
        <row r="3187">
          <cell r="C3187"/>
          <cell r="O3187"/>
          <cell r="T3187"/>
        </row>
        <row r="3188">
          <cell r="C3188"/>
          <cell r="O3188"/>
          <cell r="T3188"/>
        </row>
        <row r="3189">
          <cell r="C3189"/>
          <cell r="O3189"/>
          <cell r="T3189"/>
        </row>
        <row r="3190">
          <cell r="C3190"/>
          <cell r="O3190"/>
          <cell r="T3190"/>
        </row>
        <row r="3191">
          <cell r="C3191"/>
          <cell r="O3191"/>
          <cell r="T3191"/>
        </row>
        <row r="3192">
          <cell r="C3192"/>
          <cell r="O3192"/>
          <cell r="T3192"/>
        </row>
        <row r="3193">
          <cell r="C3193"/>
          <cell r="O3193"/>
          <cell r="T3193"/>
        </row>
        <row r="3194">
          <cell r="C3194"/>
          <cell r="O3194"/>
          <cell r="T3194"/>
        </row>
        <row r="3195">
          <cell r="C3195"/>
          <cell r="O3195"/>
          <cell r="T3195"/>
        </row>
        <row r="3196">
          <cell r="C3196"/>
          <cell r="O3196"/>
          <cell r="T3196"/>
        </row>
        <row r="3197">
          <cell r="C3197"/>
          <cell r="O3197"/>
          <cell r="T3197"/>
        </row>
        <row r="3198">
          <cell r="C3198"/>
          <cell r="O3198"/>
          <cell r="T3198"/>
        </row>
        <row r="3199">
          <cell r="C3199"/>
          <cell r="O3199"/>
          <cell r="T3199"/>
        </row>
        <row r="3200">
          <cell r="C3200"/>
          <cell r="O3200"/>
          <cell r="T3200"/>
        </row>
        <row r="3201">
          <cell r="C3201"/>
          <cell r="O3201"/>
          <cell r="T3201"/>
        </row>
        <row r="3202">
          <cell r="C3202"/>
          <cell r="O3202"/>
          <cell r="T3202"/>
        </row>
        <row r="3203">
          <cell r="C3203"/>
          <cell r="O3203"/>
          <cell r="T3203"/>
        </row>
        <row r="3204">
          <cell r="C3204"/>
          <cell r="O3204"/>
          <cell r="T3204"/>
        </row>
        <row r="3205">
          <cell r="C3205"/>
          <cell r="O3205"/>
          <cell r="T3205"/>
        </row>
        <row r="3206">
          <cell r="C3206"/>
          <cell r="O3206"/>
          <cell r="T3206"/>
        </row>
        <row r="3207">
          <cell r="C3207"/>
          <cell r="O3207"/>
          <cell r="T3207"/>
        </row>
        <row r="3208">
          <cell r="C3208"/>
          <cell r="O3208"/>
          <cell r="T3208"/>
        </row>
        <row r="3209">
          <cell r="C3209"/>
          <cell r="O3209"/>
          <cell r="T3209"/>
        </row>
        <row r="3210">
          <cell r="C3210"/>
          <cell r="O3210"/>
          <cell r="T3210"/>
        </row>
        <row r="3211">
          <cell r="C3211"/>
          <cell r="O3211"/>
          <cell r="T3211"/>
        </row>
        <row r="3212">
          <cell r="C3212"/>
          <cell r="O3212"/>
          <cell r="T3212"/>
        </row>
        <row r="3213">
          <cell r="C3213"/>
          <cell r="O3213"/>
          <cell r="T3213"/>
        </row>
        <row r="3214">
          <cell r="C3214"/>
          <cell r="O3214"/>
          <cell r="T3214"/>
        </row>
        <row r="3215">
          <cell r="C3215"/>
          <cell r="O3215"/>
          <cell r="T3215"/>
        </row>
        <row r="3216">
          <cell r="C3216"/>
          <cell r="O3216"/>
          <cell r="T3216"/>
        </row>
        <row r="3217">
          <cell r="C3217"/>
          <cell r="O3217"/>
          <cell r="T3217"/>
        </row>
        <row r="3218">
          <cell r="C3218"/>
          <cell r="O3218"/>
          <cell r="T3218"/>
        </row>
        <row r="3219">
          <cell r="C3219"/>
          <cell r="O3219"/>
          <cell r="T3219"/>
        </row>
        <row r="3220">
          <cell r="C3220"/>
          <cell r="O3220"/>
          <cell r="T3220"/>
        </row>
        <row r="3221">
          <cell r="C3221"/>
          <cell r="O3221"/>
          <cell r="T3221"/>
        </row>
        <row r="3222">
          <cell r="C3222"/>
          <cell r="O3222"/>
          <cell r="T3222"/>
        </row>
        <row r="3223">
          <cell r="C3223"/>
          <cell r="O3223"/>
          <cell r="T3223"/>
        </row>
        <row r="3224">
          <cell r="C3224"/>
          <cell r="O3224"/>
          <cell r="T3224"/>
        </row>
        <row r="3225">
          <cell r="C3225"/>
          <cell r="O3225"/>
          <cell r="T3225"/>
        </row>
        <row r="3226">
          <cell r="C3226"/>
          <cell r="O3226"/>
          <cell r="T3226"/>
        </row>
        <row r="3227">
          <cell r="C3227"/>
          <cell r="O3227"/>
          <cell r="T3227"/>
        </row>
        <row r="3228">
          <cell r="C3228"/>
          <cell r="O3228"/>
          <cell r="T3228"/>
        </row>
        <row r="3229">
          <cell r="C3229"/>
          <cell r="O3229"/>
          <cell r="T3229"/>
        </row>
        <row r="3230">
          <cell r="C3230"/>
          <cell r="O3230"/>
          <cell r="T3230"/>
        </row>
        <row r="3231">
          <cell r="C3231"/>
          <cell r="O3231"/>
          <cell r="T3231"/>
        </row>
        <row r="3232">
          <cell r="C3232"/>
          <cell r="O3232"/>
          <cell r="T3232"/>
        </row>
        <row r="3233">
          <cell r="C3233"/>
          <cell r="O3233"/>
          <cell r="T3233"/>
        </row>
        <row r="3234">
          <cell r="C3234"/>
          <cell r="O3234"/>
          <cell r="T3234"/>
        </row>
        <row r="3235">
          <cell r="C3235"/>
          <cell r="O3235"/>
          <cell r="T3235"/>
        </row>
        <row r="3236">
          <cell r="C3236"/>
          <cell r="O3236"/>
          <cell r="T3236"/>
        </row>
        <row r="3237">
          <cell r="C3237"/>
          <cell r="O3237"/>
          <cell r="T3237"/>
        </row>
        <row r="3238">
          <cell r="C3238"/>
          <cell r="O3238"/>
          <cell r="T3238"/>
        </row>
        <row r="3239">
          <cell r="C3239"/>
          <cell r="O3239"/>
          <cell r="T3239"/>
        </row>
        <row r="3240">
          <cell r="C3240"/>
          <cell r="O3240"/>
          <cell r="T3240"/>
        </row>
        <row r="3241">
          <cell r="C3241"/>
          <cell r="O3241"/>
          <cell r="T3241"/>
        </row>
        <row r="3242">
          <cell r="C3242"/>
          <cell r="O3242"/>
          <cell r="T3242"/>
        </row>
        <row r="3243">
          <cell r="C3243"/>
          <cell r="O3243"/>
          <cell r="T3243"/>
        </row>
        <row r="3244">
          <cell r="C3244"/>
          <cell r="O3244"/>
          <cell r="T3244"/>
        </row>
        <row r="3245">
          <cell r="C3245"/>
          <cell r="O3245"/>
          <cell r="T3245"/>
        </row>
        <row r="3246">
          <cell r="C3246"/>
          <cell r="O3246"/>
          <cell r="T3246"/>
        </row>
        <row r="3247">
          <cell r="C3247"/>
          <cell r="O3247"/>
          <cell r="T3247"/>
        </row>
        <row r="3248">
          <cell r="C3248"/>
          <cell r="O3248"/>
          <cell r="T3248"/>
        </row>
        <row r="3249">
          <cell r="C3249"/>
          <cell r="O3249"/>
          <cell r="T3249"/>
        </row>
        <row r="3250">
          <cell r="C3250"/>
          <cell r="O3250"/>
          <cell r="T3250"/>
        </row>
        <row r="3251">
          <cell r="C3251"/>
          <cell r="O3251"/>
          <cell r="T3251"/>
        </row>
        <row r="3252">
          <cell r="C3252"/>
          <cell r="O3252"/>
          <cell r="T3252"/>
        </row>
        <row r="3253">
          <cell r="C3253"/>
          <cell r="O3253"/>
          <cell r="T3253"/>
        </row>
        <row r="3254">
          <cell r="C3254"/>
          <cell r="O3254"/>
          <cell r="T3254"/>
        </row>
        <row r="3255">
          <cell r="C3255"/>
          <cell r="O3255"/>
          <cell r="T3255"/>
        </row>
        <row r="3256">
          <cell r="C3256"/>
          <cell r="O3256"/>
          <cell r="T3256"/>
        </row>
        <row r="3257">
          <cell r="C3257"/>
          <cell r="O3257"/>
          <cell r="T3257"/>
        </row>
        <row r="3258">
          <cell r="C3258"/>
          <cell r="O3258"/>
          <cell r="T3258"/>
        </row>
        <row r="3259">
          <cell r="C3259"/>
          <cell r="O3259"/>
          <cell r="T3259"/>
        </row>
        <row r="3260">
          <cell r="C3260"/>
          <cell r="O3260"/>
          <cell r="T3260"/>
        </row>
        <row r="3261">
          <cell r="C3261"/>
          <cell r="O3261"/>
          <cell r="T3261"/>
        </row>
        <row r="3262">
          <cell r="C3262"/>
          <cell r="O3262"/>
          <cell r="T3262"/>
        </row>
        <row r="3263">
          <cell r="C3263"/>
          <cell r="O3263"/>
          <cell r="T3263"/>
        </row>
        <row r="3264">
          <cell r="C3264"/>
          <cell r="O3264"/>
          <cell r="T3264"/>
        </row>
        <row r="3265">
          <cell r="C3265"/>
          <cell r="O3265"/>
          <cell r="T3265"/>
        </row>
        <row r="3266">
          <cell r="C3266"/>
          <cell r="O3266"/>
          <cell r="T3266"/>
        </row>
        <row r="3267">
          <cell r="C3267"/>
          <cell r="O3267"/>
          <cell r="T3267"/>
        </row>
        <row r="3268">
          <cell r="C3268"/>
          <cell r="O3268"/>
          <cell r="T3268"/>
        </row>
        <row r="3269">
          <cell r="C3269"/>
          <cell r="O3269"/>
          <cell r="T3269"/>
        </row>
        <row r="3270">
          <cell r="C3270"/>
          <cell r="O3270"/>
          <cell r="T3270"/>
        </row>
        <row r="3271">
          <cell r="C3271"/>
          <cell r="O3271"/>
          <cell r="T3271"/>
        </row>
        <row r="3272">
          <cell r="C3272"/>
          <cell r="O3272"/>
          <cell r="T3272"/>
        </row>
        <row r="3273">
          <cell r="C3273"/>
          <cell r="O3273"/>
          <cell r="T3273"/>
        </row>
        <row r="3274">
          <cell r="C3274"/>
          <cell r="O3274"/>
          <cell r="T3274"/>
        </row>
        <row r="3275">
          <cell r="C3275"/>
          <cell r="O3275"/>
          <cell r="T3275"/>
        </row>
        <row r="3276">
          <cell r="C3276"/>
          <cell r="O3276"/>
          <cell r="T3276"/>
        </row>
        <row r="3277">
          <cell r="C3277"/>
          <cell r="O3277"/>
          <cell r="T3277"/>
        </row>
        <row r="3278">
          <cell r="C3278"/>
          <cell r="O3278"/>
          <cell r="T3278"/>
        </row>
        <row r="3279">
          <cell r="C3279"/>
          <cell r="O3279"/>
          <cell r="T3279"/>
        </row>
        <row r="3280">
          <cell r="C3280"/>
          <cell r="O3280"/>
          <cell r="T3280"/>
        </row>
        <row r="3281">
          <cell r="C3281"/>
          <cell r="O3281"/>
          <cell r="T3281"/>
        </row>
        <row r="3282">
          <cell r="C3282"/>
          <cell r="O3282"/>
          <cell r="T3282"/>
        </row>
        <row r="3283">
          <cell r="C3283"/>
          <cell r="O3283"/>
          <cell r="T3283"/>
        </row>
        <row r="3284">
          <cell r="C3284"/>
          <cell r="O3284"/>
          <cell r="T3284"/>
        </row>
        <row r="3285">
          <cell r="C3285"/>
          <cell r="O3285"/>
          <cell r="T3285"/>
        </row>
        <row r="3286">
          <cell r="C3286"/>
          <cell r="O3286"/>
          <cell r="T3286"/>
        </row>
        <row r="3287">
          <cell r="C3287"/>
          <cell r="O3287"/>
          <cell r="T3287"/>
        </row>
        <row r="3288">
          <cell r="C3288"/>
          <cell r="O3288"/>
          <cell r="T3288"/>
        </row>
        <row r="3289">
          <cell r="C3289"/>
          <cell r="O3289"/>
          <cell r="T3289"/>
        </row>
        <row r="3290">
          <cell r="C3290"/>
          <cell r="O3290"/>
          <cell r="T3290"/>
        </row>
        <row r="3291">
          <cell r="C3291"/>
          <cell r="O3291"/>
          <cell r="T3291"/>
        </row>
        <row r="3292">
          <cell r="C3292"/>
          <cell r="O3292"/>
          <cell r="T3292"/>
        </row>
        <row r="3293">
          <cell r="C3293"/>
          <cell r="O3293"/>
          <cell r="T3293"/>
        </row>
        <row r="3294">
          <cell r="C3294"/>
          <cell r="O3294"/>
          <cell r="T3294"/>
        </row>
        <row r="3295">
          <cell r="C3295"/>
          <cell r="O3295"/>
          <cell r="T3295"/>
        </row>
        <row r="3296">
          <cell r="C3296"/>
          <cell r="O3296"/>
          <cell r="T3296"/>
        </row>
        <row r="3297">
          <cell r="C3297"/>
          <cell r="O3297"/>
          <cell r="T3297"/>
        </row>
        <row r="3298">
          <cell r="C3298"/>
          <cell r="O3298"/>
          <cell r="T3298"/>
        </row>
        <row r="3299">
          <cell r="C3299"/>
          <cell r="O3299"/>
          <cell r="T3299"/>
        </row>
        <row r="3300">
          <cell r="C3300"/>
          <cell r="O3300"/>
          <cell r="T3300"/>
        </row>
        <row r="3301">
          <cell r="C3301"/>
          <cell r="O3301"/>
          <cell r="T3301"/>
        </row>
        <row r="3302">
          <cell r="C3302"/>
          <cell r="O3302"/>
          <cell r="T3302"/>
        </row>
        <row r="3303">
          <cell r="C3303"/>
          <cell r="O3303"/>
          <cell r="T3303"/>
        </row>
        <row r="3304">
          <cell r="C3304"/>
          <cell r="O3304"/>
          <cell r="T3304"/>
        </row>
        <row r="3305">
          <cell r="C3305"/>
          <cell r="O3305"/>
          <cell r="T3305"/>
        </row>
        <row r="3306">
          <cell r="C3306"/>
          <cell r="O3306"/>
          <cell r="T3306"/>
        </row>
        <row r="3307">
          <cell r="C3307"/>
          <cell r="O3307"/>
          <cell r="T3307"/>
        </row>
        <row r="3308">
          <cell r="C3308"/>
          <cell r="O3308"/>
          <cell r="T3308"/>
        </row>
        <row r="3309">
          <cell r="C3309"/>
          <cell r="O3309"/>
          <cell r="T3309"/>
        </row>
        <row r="3310">
          <cell r="C3310"/>
          <cell r="O3310"/>
          <cell r="T3310"/>
        </row>
        <row r="3311">
          <cell r="C3311"/>
          <cell r="O3311"/>
          <cell r="T3311"/>
        </row>
        <row r="3312">
          <cell r="C3312"/>
          <cell r="O3312"/>
          <cell r="T3312"/>
        </row>
        <row r="3313">
          <cell r="C3313"/>
          <cell r="O3313"/>
          <cell r="T3313"/>
        </row>
        <row r="3314">
          <cell r="C3314"/>
          <cell r="O3314"/>
          <cell r="T3314"/>
        </row>
        <row r="3315">
          <cell r="C3315"/>
          <cell r="O3315"/>
          <cell r="T3315"/>
        </row>
        <row r="3316">
          <cell r="C3316"/>
          <cell r="O3316"/>
          <cell r="T3316"/>
        </row>
        <row r="3317">
          <cell r="C3317"/>
          <cell r="O3317"/>
          <cell r="T3317"/>
        </row>
        <row r="3318">
          <cell r="C3318"/>
          <cell r="O3318"/>
          <cell r="T3318"/>
        </row>
        <row r="3319">
          <cell r="C3319"/>
          <cell r="O3319"/>
          <cell r="T3319"/>
        </row>
        <row r="3320">
          <cell r="C3320"/>
          <cell r="O3320"/>
          <cell r="T3320"/>
        </row>
        <row r="3321">
          <cell r="C3321"/>
          <cell r="O3321"/>
          <cell r="T3321"/>
        </row>
        <row r="3322">
          <cell r="C3322"/>
          <cell r="O3322"/>
          <cell r="T3322"/>
        </row>
        <row r="3323">
          <cell r="C3323"/>
          <cell r="O3323"/>
          <cell r="T3323"/>
        </row>
        <row r="3324">
          <cell r="C3324"/>
          <cell r="O3324"/>
          <cell r="T3324"/>
        </row>
        <row r="3325">
          <cell r="C3325"/>
          <cell r="O3325"/>
          <cell r="T3325"/>
        </row>
        <row r="3326">
          <cell r="C3326"/>
          <cell r="O3326"/>
          <cell r="T3326"/>
        </row>
        <row r="3327">
          <cell r="C3327"/>
          <cell r="O3327"/>
          <cell r="T3327"/>
        </row>
        <row r="3328">
          <cell r="C3328"/>
          <cell r="O3328"/>
          <cell r="T3328"/>
        </row>
        <row r="3329">
          <cell r="C3329"/>
          <cell r="O3329"/>
          <cell r="T3329"/>
        </row>
        <row r="3330">
          <cell r="C3330"/>
          <cell r="O3330"/>
          <cell r="T3330"/>
        </row>
        <row r="3331">
          <cell r="C3331"/>
          <cell r="O3331"/>
          <cell r="T3331"/>
        </row>
        <row r="3332">
          <cell r="C3332"/>
          <cell r="O3332"/>
          <cell r="T3332"/>
        </row>
        <row r="3333">
          <cell r="C3333"/>
          <cell r="O3333"/>
          <cell r="T3333"/>
        </row>
        <row r="3334">
          <cell r="C3334"/>
          <cell r="O3334"/>
          <cell r="T3334"/>
        </row>
        <row r="3335">
          <cell r="C3335"/>
          <cell r="O3335"/>
          <cell r="T3335"/>
        </row>
        <row r="3336">
          <cell r="C3336"/>
          <cell r="O3336"/>
          <cell r="T3336"/>
        </row>
        <row r="3337">
          <cell r="C3337"/>
          <cell r="O3337"/>
          <cell r="T3337"/>
        </row>
        <row r="3338">
          <cell r="C3338"/>
          <cell r="O3338"/>
          <cell r="T3338"/>
        </row>
        <row r="3339">
          <cell r="C3339"/>
          <cell r="O3339"/>
          <cell r="T3339"/>
        </row>
        <row r="3340">
          <cell r="C3340"/>
          <cell r="O3340"/>
          <cell r="T3340"/>
        </row>
        <row r="3341">
          <cell r="C3341"/>
          <cell r="O3341"/>
          <cell r="T3341"/>
        </row>
        <row r="3342">
          <cell r="C3342"/>
          <cell r="O3342"/>
          <cell r="T3342"/>
        </row>
        <row r="3343">
          <cell r="C3343"/>
          <cell r="O3343"/>
          <cell r="T3343"/>
        </row>
        <row r="3344">
          <cell r="C3344"/>
          <cell r="O3344"/>
          <cell r="T3344"/>
        </row>
        <row r="3345">
          <cell r="C3345"/>
          <cell r="O3345"/>
          <cell r="T3345"/>
        </row>
        <row r="3346">
          <cell r="C3346"/>
          <cell r="O3346"/>
          <cell r="T3346"/>
        </row>
        <row r="3347">
          <cell r="C3347"/>
          <cell r="O3347"/>
          <cell r="T3347"/>
        </row>
        <row r="3348">
          <cell r="C3348"/>
          <cell r="O3348"/>
          <cell r="T3348"/>
        </row>
        <row r="3349">
          <cell r="C3349"/>
          <cell r="O3349"/>
          <cell r="T3349"/>
        </row>
        <row r="3350">
          <cell r="C3350"/>
          <cell r="O3350"/>
          <cell r="T3350"/>
        </row>
        <row r="3351">
          <cell r="C3351"/>
          <cell r="O3351"/>
          <cell r="T3351"/>
        </row>
        <row r="3352">
          <cell r="C3352"/>
          <cell r="O3352"/>
          <cell r="T3352"/>
        </row>
        <row r="3353">
          <cell r="C3353"/>
          <cell r="O3353"/>
          <cell r="T3353"/>
        </row>
        <row r="3354">
          <cell r="C3354"/>
          <cell r="O3354"/>
          <cell r="T3354"/>
        </row>
        <row r="3355">
          <cell r="C3355"/>
          <cell r="O3355"/>
          <cell r="T3355"/>
        </row>
        <row r="3356">
          <cell r="C3356"/>
          <cell r="O3356"/>
          <cell r="T3356"/>
        </row>
        <row r="3357">
          <cell r="C3357"/>
          <cell r="O3357"/>
          <cell r="T3357"/>
        </row>
        <row r="3358">
          <cell r="C3358"/>
          <cell r="O3358"/>
          <cell r="T3358"/>
        </row>
        <row r="3359">
          <cell r="C3359"/>
          <cell r="O3359"/>
          <cell r="T3359"/>
        </row>
        <row r="3360">
          <cell r="C3360"/>
          <cell r="O3360"/>
          <cell r="T3360"/>
        </row>
        <row r="3361">
          <cell r="C3361"/>
          <cell r="O3361"/>
          <cell r="T3361"/>
        </row>
        <row r="3362">
          <cell r="C3362"/>
          <cell r="O3362"/>
          <cell r="T3362"/>
        </row>
        <row r="3363">
          <cell r="C3363"/>
          <cell r="O3363"/>
          <cell r="T3363"/>
        </row>
        <row r="3364">
          <cell r="C3364"/>
          <cell r="O3364"/>
          <cell r="T3364"/>
        </row>
        <row r="3365">
          <cell r="C3365"/>
          <cell r="O3365"/>
          <cell r="T3365"/>
        </row>
        <row r="3366">
          <cell r="C3366"/>
          <cell r="O3366"/>
          <cell r="T3366"/>
        </row>
        <row r="3367">
          <cell r="C3367"/>
          <cell r="O3367"/>
          <cell r="T3367"/>
        </row>
        <row r="3368">
          <cell r="C3368"/>
          <cell r="O3368"/>
          <cell r="T3368"/>
        </row>
        <row r="3369">
          <cell r="C3369"/>
          <cell r="O3369"/>
          <cell r="T3369"/>
        </row>
        <row r="3370">
          <cell r="C3370"/>
          <cell r="O3370"/>
          <cell r="T3370"/>
        </row>
        <row r="3371">
          <cell r="C3371"/>
          <cell r="O3371"/>
          <cell r="T3371"/>
        </row>
        <row r="3372">
          <cell r="C3372"/>
          <cell r="O3372"/>
          <cell r="T3372"/>
        </row>
        <row r="3373">
          <cell r="C3373"/>
          <cell r="O3373"/>
          <cell r="T3373"/>
        </row>
        <row r="3374">
          <cell r="C3374"/>
          <cell r="O3374"/>
          <cell r="T3374"/>
        </row>
        <row r="3375">
          <cell r="C3375"/>
          <cell r="O3375"/>
          <cell r="T3375"/>
        </row>
        <row r="3376">
          <cell r="C3376"/>
          <cell r="O3376"/>
          <cell r="T3376"/>
        </row>
        <row r="3377">
          <cell r="C3377"/>
          <cell r="O3377"/>
          <cell r="T3377"/>
        </row>
        <row r="3378">
          <cell r="C3378"/>
          <cell r="O3378"/>
          <cell r="T3378"/>
        </row>
        <row r="3379">
          <cell r="C3379"/>
          <cell r="O3379"/>
          <cell r="T3379"/>
        </row>
        <row r="3380">
          <cell r="C3380"/>
          <cell r="O3380"/>
          <cell r="T3380"/>
        </row>
        <row r="3381">
          <cell r="C3381"/>
          <cell r="O3381"/>
          <cell r="T3381"/>
        </row>
        <row r="3382">
          <cell r="C3382"/>
          <cell r="O3382"/>
          <cell r="T3382"/>
        </row>
        <row r="3383">
          <cell r="C3383"/>
          <cell r="O3383"/>
          <cell r="T3383"/>
        </row>
        <row r="3384">
          <cell r="C3384"/>
          <cell r="O3384"/>
          <cell r="T3384"/>
        </row>
        <row r="3385">
          <cell r="C3385"/>
          <cell r="O3385"/>
          <cell r="T3385"/>
        </row>
        <row r="3386">
          <cell r="C3386"/>
          <cell r="O3386"/>
          <cell r="T3386"/>
        </row>
        <row r="3387">
          <cell r="C3387"/>
          <cell r="O3387"/>
          <cell r="T3387"/>
        </row>
        <row r="3388">
          <cell r="C3388"/>
          <cell r="O3388"/>
          <cell r="T3388"/>
        </row>
        <row r="3389">
          <cell r="C3389"/>
          <cell r="O3389"/>
          <cell r="T3389"/>
        </row>
        <row r="3390">
          <cell r="C3390"/>
          <cell r="O3390"/>
          <cell r="T3390"/>
        </row>
        <row r="3391">
          <cell r="C3391"/>
          <cell r="O3391"/>
          <cell r="T3391"/>
        </row>
        <row r="3392">
          <cell r="C3392"/>
          <cell r="O3392"/>
          <cell r="T3392"/>
        </row>
        <row r="3393">
          <cell r="C3393"/>
          <cell r="O3393"/>
          <cell r="T3393"/>
        </row>
        <row r="3394">
          <cell r="C3394"/>
          <cell r="O3394"/>
          <cell r="T3394"/>
        </row>
        <row r="3395">
          <cell r="C3395"/>
          <cell r="O3395"/>
          <cell r="T3395"/>
        </row>
        <row r="3396">
          <cell r="C3396"/>
          <cell r="O3396"/>
          <cell r="T3396"/>
        </row>
        <row r="3397">
          <cell r="C3397"/>
          <cell r="O3397"/>
          <cell r="T3397"/>
        </row>
        <row r="3398">
          <cell r="C3398"/>
          <cell r="O3398"/>
          <cell r="T3398"/>
        </row>
        <row r="3399">
          <cell r="C3399"/>
          <cell r="O3399"/>
          <cell r="T3399"/>
        </row>
        <row r="3400">
          <cell r="C3400"/>
          <cell r="O3400"/>
          <cell r="T3400"/>
        </row>
        <row r="3401">
          <cell r="C3401"/>
          <cell r="O3401"/>
          <cell r="T3401"/>
        </row>
        <row r="3402">
          <cell r="C3402"/>
          <cell r="O3402"/>
          <cell r="T3402"/>
        </row>
        <row r="3403">
          <cell r="C3403"/>
          <cell r="O3403"/>
          <cell r="T3403"/>
        </row>
        <row r="3404">
          <cell r="C3404"/>
          <cell r="O3404"/>
          <cell r="T3404"/>
        </row>
        <row r="3405">
          <cell r="C3405"/>
          <cell r="O3405"/>
          <cell r="T3405"/>
        </row>
        <row r="3406">
          <cell r="C3406"/>
          <cell r="O3406"/>
          <cell r="T3406"/>
        </row>
        <row r="3407">
          <cell r="C3407"/>
          <cell r="O3407"/>
          <cell r="T3407"/>
        </row>
        <row r="3408">
          <cell r="C3408"/>
          <cell r="O3408"/>
          <cell r="T3408"/>
        </row>
        <row r="3409">
          <cell r="C3409"/>
          <cell r="O3409"/>
          <cell r="T3409"/>
        </row>
        <row r="3410">
          <cell r="C3410"/>
          <cell r="O3410"/>
          <cell r="T3410"/>
        </row>
        <row r="3411">
          <cell r="C3411"/>
          <cell r="O3411"/>
          <cell r="T3411"/>
        </row>
        <row r="3412">
          <cell r="C3412"/>
          <cell r="O3412"/>
          <cell r="T3412"/>
        </row>
        <row r="3413">
          <cell r="C3413"/>
          <cell r="O3413"/>
          <cell r="T3413"/>
        </row>
        <row r="3414">
          <cell r="C3414"/>
          <cell r="O3414"/>
          <cell r="T3414"/>
        </row>
        <row r="3415">
          <cell r="C3415"/>
          <cell r="O3415"/>
          <cell r="T3415"/>
        </row>
        <row r="3416">
          <cell r="C3416"/>
          <cell r="O3416"/>
          <cell r="T3416"/>
        </row>
        <row r="3417">
          <cell r="C3417"/>
          <cell r="O3417"/>
          <cell r="T3417"/>
        </row>
        <row r="3418">
          <cell r="C3418"/>
          <cell r="O3418"/>
          <cell r="T3418"/>
        </row>
        <row r="3419">
          <cell r="C3419"/>
          <cell r="O3419"/>
          <cell r="T3419"/>
        </row>
        <row r="3420">
          <cell r="C3420"/>
          <cell r="O3420"/>
          <cell r="T3420"/>
        </row>
        <row r="3421">
          <cell r="C3421"/>
          <cell r="O3421"/>
          <cell r="T3421"/>
        </row>
        <row r="3422">
          <cell r="C3422"/>
          <cell r="O3422"/>
          <cell r="T3422"/>
        </row>
        <row r="3423">
          <cell r="C3423"/>
          <cell r="O3423"/>
          <cell r="T3423"/>
        </row>
        <row r="3424">
          <cell r="C3424"/>
          <cell r="O3424"/>
          <cell r="T3424"/>
        </row>
        <row r="3425">
          <cell r="C3425"/>
          <cell r="O3425"/>
          <cell r="T3425"/>
        </row>
        <row r="3426">
          <cell r="C3426"/>
          <cell r="O3426"/>
          <cell r="T3426"/>
        </row>
        <row r="3427">
          <cell r="C3427"/>
          <cell r="O3427"/>
          <cell r="T3427"/>
        </row>
        <row r="3428">
          <cell r="C3428"/>
          <cell r="O3428"/>
          <cell r="T3428"/>
        </row>
        <row r="3429">
          <cell r="C3429"/>
          <cell r="O3429"/>
          <cell r="T3429"/>
        </row>
        <row r="3430">
          <cell r="C3430"/>
          <cell r="O3430"/>
          <cell r="T3430"/>
        </row>
        <row r="3431">
          <cell r="C3431"/>
          <cell r="O3431"/>
          <cell r="T3431"/>
        </row>
        <row r="3432">
          <cell r="C3432"/>
          <cell r="O3432"/>
          <cell r="T3432"/>
        </row>
        <row r="3433">
          <cell r="C3433"/>
          <cell r="O3433"/>
          <cell r="T3433"/>
        </row>
        <row r="3434">
          <cell r="C3434"/>
          <cell r="O3434"/>
          <cell r="T3434"/>
        </row>
        <row r="3435">
          <cell r="C3435"/>
          <cell r="O3435"/>
          <cell r="T3435"/>
        </row>
        <row r="3436">
          <cell r="C3436"/>
          <cell r="O3436"/>
          <cell r="T3436"/>
        </row>
        <row r="3437">
          <cell r="C3437"/>
          <cell r="O3437"/>
          <cell r="T3437"/>
        </row>
        <row r="3438">
          <cell r="C3438"/>
          <cell r="O3438"/>
          <cell r="T3438"/>
        </row>
        <row r="3439">
          <cell r="C3439"/>
          <cell r="O3439"/>
          <cell r="T3439"/>
        </row>
        <row r="3440">
          <cell r="C3440"/>
          <cell r="O3440"/>
          <cell r="T3440"/>
        </row>
        <row r="3441">
          <cell r="C3441"/>
          <cell r="O3441"/>
          <cell r="T3441"/>
        </row>
        <row r="3442">
          <cell r="C3442"/>
          <cell r="O3442"/>
          <cell r="T3442"/>
        </row>
        <row r="3443">
          <cell r="C3443"/>
          <cell r="O3443"/>
          <cell r="T3443"/>
        </row>
        <row r="3444">
          <cell r="C3444"/>
          <cell r="O3444"/>
          <cell r="T3444"/>
        </row>
        <row r="3445">
          <cell r="C3445"/>
          <cell r="O3445"/>
          <cell r="T3445"/>
        </row>
        <row r="3446">
          <cell r="C3446"/>
          <cell r="O3446"/>
          <cell r="T3446"/>
        </row>
        <row r="3447">
          <cell r="C3447"/>
          <cell r="O3447"/>
          <cell r="T3447"/>
        </row>
        <row r="3448">
          <cell r="C3448"/>
          <cell r="O3448"/>
          <cell r="T3448"/>
        </row>
        <row r="3449">
          <cell r="C3449"/>
          <cell r="O3449"/>
          <cell r="T3449"/>
        </row>
        <row r="3450">
          <cell r="C3450"/>
          <cell r="O3450"/>
          <cell r="T3450"/>
        </row>
        <row r="3451">
          <cell r="C3451"/>
          <cell r="O3451"/>
          <cell r="T3451"/>
        </row>
        <row r="3452">
          <cell r="C3452"/>
          <cell r="O3452"/>
          <cell r="T3452"/>
        </row>
        <row r="3453">
          <cell r="C3453"/>
          <cell r="O3453"/>
          <cell r="T3453"/>
        </row>
        <row r="3454">
          <cell r="C3454"/>
          <cell r="O3454"/>
          <cell r="T3454"/>
        </row>
        <row r="3455">
          <cell r="C3455"/>
          <cell r="O3455"/>
          <cell r="T3455"/>
        </row>
        <row r="3456">
          <cell r="C3456"/>
          <cell r="O3456"/>
          <cell r="T3456"/>
        </row>
        <row r="3457">
          <cell r="C3457"/>
          <cell r="O3457"/>
          <cell r="T3457"/>
        </row>
        <row r="3458">
          <cell r="C3458"/>
          <cell r="O3458"/>
          <cell r="T3458"/>
        </row>
        <row r="3459">
          <cell r="C3459"/>
          <cell r="O3459"/>
          <cell r="T3459"/>
        </row>
        <row r="3460">
          <cell r="C3460"/>
          <cell r="O3460"/>
          <cell r="T3460"/>
        </row>
        <row r="3461">
          <cell r="C3461"/>
          <cell r="O3461"/>
          <cell r="T3461"/>
        </row>
        <row r="3462">
          <cell r="C3462"/>
          <cell r="O3462"/>
          <cell r="T3462"/>
        </row>
        <row r="3463">
          <cell r="C3463"/>
          <cell r="O3463"/>
          <cell r="T3463"/>
        </row>
        <row r="3464">
          <cell r="C3464"/>
          <cell r="O3464"/>
          <cell r="T3464"/>
        </row>
        <row r="3465">
          <cell r="C3465"/>
          <cell r="O3465"/>
          <cell r="T3465"/>
        </row>
        <row r="3466">
          <cell r="C3466"/>
          <cell r="O3466"/>
          <cell r="T3466"/>
        </row>
        <row r="3467">
          <cell r="C3467"/>
          <cell r="O3467"/>
          <cell r="T3467"/>
        </row>
        <row r="3468">
          <cell r="C3468"/>
          <cell r="O3468"/>
          <cell r="T3468"/>
        </row>
        <row r="3469">
          <cell r="C3469"/>
          <cell r="O3469"/>
          <cell r="T3469"/>
        </row>
        <row r="3470">
          <cell r="C3470"/>
          <cell r="O3470"/>
          <cell r="T3470"/>
        </row>
        <row r="3471">
          <cell r="C3471"/>
          <cell r="O3471"/>
          <cell r="T3471"/>
        </row>
        <row r="3472">
          <cell r="C3472"/>
          <cell r="O3472"/>
          <cell r="T3472"/>
        </row>
        <row r="3473">
          <cell r="C3473"/>
          <cell r="O3473"/>
          <cell r="T3473"/>
        </row>
        <row r="3474">
          <cell r="C3474"/>
          <cell r="O3474"/>
          <cell r="T3474"/>
        </row>
        <row r="3475">
          <cell r="C3475"/>
          <cell r="O3475"/>
          <cell r="T3475"/>
        </row>
        <row r="3476">
          <cell r="C3476"/>
          <cell r="O3476"/>
          <cell r="T3476"/>
        </row>
        <row r="3477">
          <cell r="C3477"/>
          <cell r="O3477"/>
          <cell r="T3477"/>
        </row>
        <row r="3478">
          <cell r="C3478"/>
          <cell r="O3478"/>
          <cell r="T3478"/>
        </row>
        <row r="3479">
          <cell r="C3479"/>
          <cell r="O3479"/>
          <cell r="T3479"/>
        </row>
        <row r="3480">
          <cell r="C3480"/>
          <cell r="O3480"/>
          <cell r="T3480"/>
        </row>
        <row r="3481">
          <cell r="C3481"/>
          <cell r="O3481"/>
          <cell r="T3481"/>
        </row>
        <row r="3482">
          <cell r="C3482"/>
          <cell r="O3482"/>
          <cell r="T3482"/>
        </row>
        <row r="3483">
          <cell r="C3483"/>
          <cell r="O3483"/>
          <cell r="T3483"/>
        </row>
        <row r="3484">
          <cell r="C3484"/>
          <cell r="O3484"/>
          <cell r="T3484"/>
        </row>
        <row r="3485">
          <cell r="C3485"/>
          <cell r="O3485"/>
          <cell r="T3485"/>
        </row>
        <row r="3486">
          <cell r="C3486"/>
          <cell r="O3486"/>
          <cell r="T3486"/>
        </row>
        <row r="3487">
          <cell r="C3487"/>
          <cell r="O3487"/>
          <cell r="T3487"/>
        </row>
        <row r="3488">
          <cell r="C3488"/>
          <cell r="O3488"/>
          <cell r="T3488"/>
        </row>
        <row r="3489">
          <cell r="C3489"/>
          <cell r="O3489"/>
          <cell r="T3489"/>
        </row>
        <row r="3490">
          <cell r="C3490"/>
          <cell r="O3490"/>
          <cell r="T3490"/>
        </row>
        <row r="3491">
          <cell r="C3491"/>
          <cell r="O3491"/>
          <cell r="T3491"/>
        </row>
        <row r="3492">
          <cell r="C3492"/>
          <cell r="O3492"/>
          <cell r="T3492"/>
        </row>
        <row r="3493">
          <cell r="C3493"/>
          <cell r="O3493"/>
          <cell r="T3493"/>
        </row>
        <row r="3494">
          <cell r="C3494"/>
          <cell r="O3494"/>
          <cell r="T3494"/>
        </row>
        <row r="3495">
          <cell r="C3495"/>
          <cell r="O3495"/>
          <cell r="T3495"/>
        </row>
        <row r="3496">
          <cell r="C3496"/>
          <cell r="O3496"/>
          <cell r="T3496"/>
        </row>
        <row r="3497">
          <cell r="C3497"/>
          <cell r="O3497"/>
          <cell r="T3497"/>
        </row>
        <row r="3498">
          <cell r="C3498"/>
          <cell r="O3498"/>
          <cell r="T3498"/>
        </row>
        <row r="3499">
          <cell r="C3499"/>
          <cell r="O3499"/>
          <cell r="T3499"/>
        </row>
        <row r="3500">
          <cell r="C3500"/>
          <cell r="O3500"/>
          <cell r="T3500"/>
        </row>
        <row r="3501">
          <cell r="C3501"/>
          <cell r="O3501"/>
          <cell r="T3501"/>
        </row>
        <row r="3502">
          <cell r="C3502"/>
          <cell r="O3502"/>
          <cell r="T3502"/>
        </row>
        <row r="3503">
          <cell r="C3503"/>
          <cell r="O3503"/>
          <cell r="T3503"/>
        </row>
        <row r="3504">
          <cell r="C3504"/>
          <cell r="O3504"/>
          <cell r="T3504"/>
        </row>
        <row r="3505">
          <cell r="C3505"/>
          <cell r="O3505"/>
          <cell r="T3505"/>
        </row>
        <row r="3506">
          <cell r="C3506"/>
          <cell r="O3506"/>
          <cell r="T3506"/>
        </row>
        <row r="3507">
          <cell r="C3507"/>
          <cell r="O3507"/>
          <cell r="T3507"/>
        </row>
        <row r="3508">
          <cell r="C3508"/>
          <cell r="O3508"/>
          <cell r="T3508"/>
        </row>
        <row r="3509">
          <cell r="C3509"/>
          <cell r="O3509"/>
          <cell r="T3509"/>
        </row>
        <row r="3510">
          <cell r="C3510"/>
          <cell r="O3510"/>
          <cell r="T3510"/>
        </row>
        <row r="3511">
          <cell r="C3511"/>
          <cell r="O3511"/>
          <cell r="T3511"/>
        </row>
        <row r="3512">
          <cell r="C3512"/>
          <cell r="O3512"/>
          <cell r="T3512"/>
        </row>
        <row r="3513">
          <cell r="C3513"/>
          <cell r="O3513"/>
          <cell r="T3513"/>
        </row>
        <row r="3514">
          <cell r="C3514"/>
          <cell r="O3514"/>
          <cell r="T3514"/>
        </row>
        <row r="3515">
          <cell r="C3515"/>
          <cell r="O3515"/>
          <cell r="T3515"/>
        </row>
        <row r="3516">
          <cell r="C3516"/>
          <cell r="O3516"/>
          <cell r="T3516"/>
        </row>
        <row r="3517">
          <cell r="C3517"/>
          <cell r="O3517"/>
          <cell r="T3517"/>
        </row>
        <row r="3518">
          <cell r="C3518"/>
          <cell r="O3518"/>
          <cell r="T3518"/>
        </row>
        <row r="3519">
          <cell r="C3519"/>
          <cell r="O3519"/>
          <cell r="T3519"/>
        </row>
        <row r="3520">
          <cell r="C3520"/>
          <cell r="O3520"/>
          <cell r="T3520"/>
        </row>
        <row r="3521">
          <cell r="C3521"/>
          <cell r="O3521"/>
          <cell r="T3521"/>
        </row>
        <row r="3522">
          <cell r="C3522"/>
          <cell r="O3522"/>
          <cell r="T3522"/>
        </row>
        <row r="3523">
          <cell r="C3523"/>
          <cell r="O3523"/>
          <cell r="T3523"/>
        </row>
        <row r="3524">
          <cell r="C3524"/>
          <cell r="O3524"/>
          <cell r="T3524"/>
        </row>
        <row r="3525">
          <cell r="C3525"/>
          <cell r="O3525"/>
          <cell r="T3525"/>
        </row>
        <row r="3526">
          <cell r="C3526"/>
          <cell r="O3526"/>
          <cell r="T3526"/>
        </row>
        <row r="3527">
          <cell r="C3527"/>
          <cell r="O3527"/>
          <cell r="T3527"/>
        </row>
        <row r="3528">
          <cell r="C3528"/>
          <cell r="O3528"/>
          <cell r="T3528"/>
        </row>
        <row r="3529">
          <cell r="C3529"/>
          <cell r="O3529"/>
          <cell r="T3529"/>
        </row>
        <row r="3530">
          <cell r="C3530"/>
          <cell r="O3530"/>
          <cell r="T3530"/>
        </row>
        <row r="3531">
          <cell r="C3531"/>
          <cell r="O3531"/>
          <cell r="T3531"/>
        </row>
        <row r="3532">
          <cell r="C3532"/>
          <cell r="O3532"/>
          <cell r="T3532"/>
        </row>
        <row r="3533">
          <cell r="C3533"/>
          <cell r="O3533"/>
          <cell r="T3533"/>
        </row>
        <row r="3534">
          <cell r="C3534"/>
          <cell r="O3534"/>
          <cell r="T3534"/>
        </row>
        <row r="3535">
          <cell r="C3535"/>
          <cell r="O3535"/>
          <cell r="T3535"/>
        </row>
        <row r="3536">
          <cell r="C3536"/>
          <cell r="O3536"/>
          <cell r="T3536"/>
        </row>
        <row r="3537">
          <cell r="C3537"/>
          <cell r="O3537"/>
          <cell r="T3537"/>
        </row>
        <row r="3538">
          <cell r="C3538"/>
          <cell r="O3538"/>
          <cell r="T3538"/>
        </row>
        <row r="3539">
          <cell r="C3539"/>
          <cell r="O3539"/>
          <cell r="T3539"/>
        </row>
        <row r="3540">
          <cell r="C3540"/>
          <cell r="O3540"/>
          <cell r="T3540"/>
        </row>
        <row r="3541">
          <cell r="C3541"/>
          <cell r="O3541"/>
          <cell r="T3541"/>
        </row>
        <row r="3542">
          <cell r="C3542"/>
          <cell r="O3542"/>
          <cell r="T3542"/>
        </row>
        <row r="3543">
          <cell r="C3543"/>
          <cell r="O3543"/>
          <cell r="T3543"/>
        </row>
        <row r="3544">
          <cell r="C3544"/>
          <cell r="O3544"/>
          <cell r="T3544"/>
        </row>
        <row r="3545">
          <cell r="C3545"/>
          <cell r="O3545"/>
          <cell r="T3545"/>
        </row>
        <row r="3546">
          <cell r="C3546"/>
          <cell r="O3546"/>
          <cell r="T3546"/>
        </row>
        <row r="3547">
          <cell r="C3547"/>
          <cell r="O3547"/>
          <cell r="T3547"/>
        </row>
        <row r="3548">
          <cell r="C3548"/>
          <cell r="O3548"/>
          <cell r="T3548"/>
        </row>
        <row r="3549">
          <cell r="C3549"/>
          <cell r="O3549"/>
          <cell r="T3549"/>
        </row>
        <row r="3550">
          <cell r="C3550"/>
          <cell r="O3550"/>
          <cell r="T3550"/>
        </row>
        <row r="3551">
          <cell r="C3551"/>
          <cell r="O3551"/>
          <cell r="T3551"/>
        </row>
        <row r="3552">
          <cell r="C3552"/>
          <cell r="O3552"/>
          <cell r="T3552"/>
        </row>
        <row r="3553">
          <cell r="C3553"/>
          <cell r="O3553"/>
          <cell r="T3553"/>
        </row>
        <row r="3554">
          <cell r="C3554"/>
          <cell r="O3554"/>
          <cell r="T3554"/>
        </row>
        <row r="3555">
          <cell r="C3555"/>
          <cell r="O3555"/>
          <cell r="T3555"/>
        </row>
        <row r="3556">
          <cell r="C3556"/>
          <cell r="O3556"/>
          <cell r="T3556"/>
        </row>
        <row r="3557">
          <cell r="C3557"/>
          <cell r="O3557"/>
          <cell r="T3557"/>
        </row>
        <row r="3558">
          <cell r="C3558"/>
          <cell r="O3558"/>
          <cell r="T3558"/>
        </row>
        <row r="3559">
          <cell r="C3559"/>
          <cell r="O3559"/>
          <cell r="T3559"/>
        </row>
        <row r="3560">
          <cell r="C3560"/>
          <cell r="O3560"/>
          <cell r="T3560"/>
        </row>
        <row r="3561">
          <cell r="C3561"/>
          <cell r="O3561"/>
          <cell r="T3561"/>
        </row>
        <row r="3562">
          <cell r="C3562"/>
          <cell r="O3562"/>
          <cell r="T3562"/>
        </row>
        <row r="3563">
          <cell r="C3563"/>
          <cell r="O3563"/>
          <cell r="T3563"/>
        </row>
        <row r="3564">
          <cell r="C3564"/>
          <cell r="O3564"/>
          <cell r="T3564"/>
        </row>
        <row r="3565">
          <cell r="C3565"/>
          <cell r="O3565"/>
          <cell r="T3565"/>
        </row>
        <row r="3566">
          <cell r="C3566"/>
          <cell r="O3566"/>
          <cell r="T3566"/>
        </row>
        <row r="3567">
          <cell r="C3567"/>
          <cell r="O3567"/>
          <cell r="T3567"/>
        </row>
        <row r="3568">
          <cell r="C3568"/>
          <cell r="O3568"/>
          <cell r="T3568"/>
        </row>
        <row r="3569">
          <cell r="C3569"/>
          <cell r="O3569"/>
          <cell r="T3569"/>
        </row>
        <row r="3570">
          <cell r="C3570"/>
          <cell r="O3570"/>
          <cell r="T3570"/>
        </row>
        <row r="3571">
          <cell r="C3571"/>
          <cell r="O3571"/>
          <cell r="T3571"/>
        </row>
        <row r="3572">
          <cell r="C3572"/>
          <cell r="O3572"/>
          <cell r="T3572"/>
        </row>
        <row r="3573">
          <cell r="C3573"/>
          <cell r="O3573"/>
          <cell r="T3573"/>
        </row>
        <row r="3574">
          <cell r="C3574"/>
          <cell r="O3574"/>
          <cell r="T3574"/>
        </row>
        <row r="3575">
          <cell r="C3575"/>
          <cell r="O3575"/>
          <cell r="T3575"/>
        </row>
        <row r="3576">
          <cell r="C3576"/>
          <cell r="O3576"/>
          <cell r="T3576"/>
        </row>
        <row r="3577">
          <cell r="C3577"/>
          <cell r="O3577"/>
          <cell r="T3577"/>
        </row>
        <row r="3578">
          <cell r="C3578"/>
          <cell r="O3578"/>
          <cell r="T3578"/>
        </row>
        <row r="3579">
          <cell r="C3579"/>
          <cell r="O3579"/>
          <cell r="T3579"/>
        </row>
        <row r="3580">
          <cell r="C3580"/>
          <cell r="O3580"/>
          <cell r="T3580"/>
        </row>
        <row r="3581">
          <cell r="C3581"/>
          <cell r="O3581"/>
          <cell r="T3581"/>
        </row>
        <row r="3582">
          <cell r="C3582"/>
          <cell r="O3582"/>
          <cell r="T3582"/>
        </row>
        <row r="3583">
          <cell r="C3583"/>
          <cell r="O3583"/>
          <cell r="T3583"/>
        </row>
        <row r="3584">
          <cell r="C3584"/>
          <cell r="O3584"/>
          <cell r="T3584"/>
        </row>
        <row r="3585">
          <cell r="C3585"/>
          <cell r="O3585"/>
          <cell r="T3585"/>
        </row>
        <row r="3586">
          <cell r="C3586"/>
          <cell r="O3586"/>
          <cell r="T3586"/>
        </row>
        <row r="3587">
          <cell r="C3587"/>
          <cell r="O3587"/>
          <cell r="T3587"/>
        </row>
        <row r="3588">
          <cell r="C3588"/>
          <cell r="O3588"/>
          <cell r="T3588"/>
        </row>
        <row r="3589">
          <cell r="C3589"/>
          <cell r="O3589"/>
          <cell r="T3589"/>
        </row>
        <row r="3590">
          <cell r="C3590"/>
          <cell r="O3590"/>
          <cell r="T3590"/>
        </row>
        <row r="3591">
          <cell r="C3591"/>
          <cell r="O3591"/>
          <cell r="T3591"/>
        </row>
        <row r="3592">
          <cell r="C3592"/>
          <cell r="O3592"/>
          <cell r="T3592"/>
        </row>
        <row r="3593">
          <cell r="C3593"/>
          <cell r="O3593"/>
          <cell r="T3593"/>
        </row>
        <row r="3594">
          <cell r="C3594"/>
          <cell r="O3594"/>
          <cell r="T3594"/>
        </row>
        <row r="3595">
          <cell r="C3595"/>
          <cell r="O3595"/>
          <cell r="T3595"/>
        </row>
        <row r="3596">
          <cell r="C3596"/>
          <cell r="O3596"/>
          <cell r="T3596"/>
        </row>
        <row r="3597">
          <cell r="C3597"/>
          <cell r="O3597"/>
          <cell r="T3597"/>
        </row>
        <row r="3598">
          <cell r="C3598"/>
          <cell r="O3598"/>
          <cell r="T3598"/>
        </row>
        <row r="3599">
          <cell r="C3599"/>
          <cell r="O3599"/>
          <cell r="T3599"/>
        </row>
        <row r="3600">
          <cell r="C3600"/>
          <cell r="O3600"/>
          <cell r="T3600"/>
        </row>
        <row r="3601">
          <cell r="C3601"/>
          <cell r="O3601"/>
          <cell r="T3601"/>
        </row>
        <row r="3602">
          <cell r="C3602"/>
          <cell r="O3602"/>
          <cell r="T3602"/>
        </row>
        <row r="3603">
          <cell r="C3603"/>
          <cell r="O3603"/>
          <cell r="T3603"/>
        </row>
        <row r="3604">
          <cell r="C3604"/>
          <cell r="O3604"/>
          <cell r="T3604"/>
        </row>
        <row r="3605">
          <cell r="C3605"/>
          <cell r="O3605"/>
          <cell r="T3605"/>
        </row>
        <row r="3606">
          <cell r="C3606"/>
          <cell r="O3606"/>
          <cell r="T3606"/>
        </row>
        <row r="3607">
          <cell r="C3607"/>
          <cell r="O3607"/>
          <cell r="T3607"/>
        </row>
        <row r="3608">
          <cell r="C3608"/>
          <cell r="O3608"/>
          <cell r="T3608"/>
        </row>
        <row r="3609">
          <cell r="C3609"/>
          <cell r="O3609"/>
          <cell r="T3609"/>
        </row>
        <row r="3610">
          <cell r="C3610"/>
          <cell r="O3610"/>
          <cell r="T3610"/>
        </row>
        <row r="3611">
          <cell r="C3611"/>
          <cell r="O3611"/>
          <cell r="T3611"/>
        </row>
        <row r="3612">
          <cell r="C3612"/>
          <cell r="O3612"/>
          <cell r="T3612"/>
        </row>
        <row r="3613">
          <cell r="C3613"/>
          <cell r="O3613"/>
          <cell r="T3613"/>
        </row>
        <row r="3614">
          <cell r="C3614"/>
          <cell r="O3614"/>
          <cell r="T3614"/>
        </row>
        <row r="3615">
          <cell r="C3615"/>
          <cell r="O3615"/>
          <cell r="T3615"/>
        </row>
        <row r="3616">
          <cell r="C3616"/>
          <cell r="O3616"/>
          <cell r="T3616"/>
        </row>
        <row r="3617">
          <cell r="C3617"/>
          <cell r="O3617"/>
          <cell r="T3617"/>
        </row>
        <row r="3618">
          <cell r="C3618"/>
          <cell r="O3618"/>
          <cell r="T3618"/>
        </row>
        <row r="3619">
          <cell r="C3619"/>
          <cell r="O3619"/>
          <cell r="T3619"/>
        </row>
        <row r="3620">
          <cell r="C3620"/>
          <cell r="O3620"/>
          <cell r="T3620"/>
        </row>
        <row r="3621">
          <cell r="C3621"/>
          <cell r="O3621"/>
          <cell r="T3621"/>
        </row>
        <row r="3622">
          <cell r="C3622"/>
          <cell r="O3622"/>
          <cell r="T3622"/>
        </row>
        <row r="3623">
          <cell r="C3623"/>
          <cell r="O3623"/>
          <cell r="T3623"/>
        </row>
        <row r="3624">
          <cell r="C3624"/>
          <cell r="O3624"/>
          <cell r="T3624"/>
        </row>
        <row r="3625">
          <cell r="C3625"/>
          <cell r="O3625"/>
          <cell r="T3625"/>
        </row>
        <row r="3626">
          <cell r="C3626"/>
          <cell r="O3626"/>
          <cell r="T3626"/>
        </row>
        <row r="3627">
          <cell r="C3627"/>
          <cell r="O3627"/>
          <cell r="T3627"/>
        </row>
        <row r="3628">
          <cell r="C3628"/>
          <cell r="O3628"/>
          <cell r="T3628"/>
        </row>
        <row r="3629">
          <cell r="C3629"/>
          <cell r="O3629"/>
          <cell r="T3629"/>
        </row>
        <row r="3630">
          <cell r="C3630"/>
          <cell r="O3630"/>
          <cell r="T3630"/>
        </row>
        <row r="3631">
          <cell r="C3631"/>
          <cell r="O3631"/>
          <cell r="T3631"/>
        </row>
        <row r="3632">
          <cell r="C3632"/>
          <cell r="O3632"/>
          <cell r="T3632"/>
        </row>
        <row r="3633">
          <cell r="C3633"/>
          <cell r="O3633"/>
          <cell r="T3633"/>
        </row>
        <row r="3634">
          <cell r="C3634"/>
          <cell r="O3634"/>
          <cell r="T3634"/>
        </row>
        <row r="3635">
          <cell r="C3635"/>
          <cell r="O3635"/>
          <cell r="T3635"/>
        </row>
        <row r="3636">
          <cell r="C3636"/>
          <cell r="O3636"/>
          <cell r="T3636"/>
        </row>
        <row r="3637">
          <cell r="C3637"/>
          <cell r="O3637"/>
          <cell r="T3637"/>
        </row>
        <row r="3638">
          <cell r="C3638"/>
          <cell r="O3638"/>
          <cell r="T3638"/>
        </row>
        <row r="3639">
          <cell r="C3639"/>
          <cell r="O3639"/>
          <cell r="T3639"/>
        </row>
        <row r="3640">
          <cell r="C3640"/>
          <cell r="O3640"/>
          <cell r="T3640"/>
        </row>
        <row r="3641">
          <cell r="C3641"/>
          <cell r="O3641"/>
          <cell r="T3641"/>
        </row>
        <row r="3642">
          <cell r="C3642"/>
          <cell r="O3642"/>
          <cell r="T3642"/>
        </row>
        <row r="3643">
          <cell r="C3643"/>
          <cell r="O3643"/>
          <cell r="T3643"/>
        </row>
        <row r="3644">
          <cell r="C3644"/>
          <cell r="O3644"/>
          <cell r="T3644"/>
        </row>
        <row r="3645">
          <cell r="C3645"/>
          <cell r="O3645"/>
          <cell r="T3645"/>
        </row>
        <row r="3646">
          <cell r="C3646"/>
          <cell r="O3646"/>
          <cell r="T3646"/>
        </row>
        <row r="3647">
          <cell r="C3647"/>
          <cell r="O3647"/>
          <cell r="T3647"/>
        </row>
        <row r="3648">
          <cell r="C3648"/>
          <cell r="O3648"/>
          <cell r="T3648"/>
        </row>
        <row r="3649">
          <cell r="C3649"/>
          <cell r="O3649"/>
          <cell r="T3649"/>
        </row>
        <row r="3650">
          <cell r="C3650"/>
          <cell r="O3650"/>
          <cell r="T3650"/>
        </row>
        <row r="3651">
          <cell r="C3651"/>
          <cell r="O3651"/>
          <cell r="T3651"/>
        </row>
        <row r="3652">
          <cell r="C3652"/>
          <cell r="O3652"/>
          <cell r="T3652"/>
        </row>
        <row r="3653">
          <cell r="C3653"/>
          <cell r="O3653"/>
          <cell r="T3653"/>
        </row>
        <row r="3654">
          <cell r="C3654"/>
          <cell r="O3654"/>
          <cell r="T3654"/>
        </row>
        <row r="3655">
          <cell r="C3655"/>
          <cell r="O3655"/>
          <cell r="T3655"/>
        </row>
        <row r="3656">
          <cell r="C3656"/>
          <cell r="O3656"/>
          <cell r="T3656"/>
        </row>
        <row r="3657">
          <cell r="C3657"/>
          <cell r="O3657"/>
          <cell r="T3657"/>
        </row>
        <row r="3658">
          <cell r="C3658"/>
          <cell r="O3658"/>
          <cell r="T3658"/>
        </row>
        <row r="3659">
          <cell r="C3659"/>
          <cell r="O3659"/>
          <cell r="T3659"/>
        </row>
        <row r="3660">
          <cell r="C3660"/>
          <cell r="O3660"/>
          <cell r="T3660"/>
        </row>
        <row r="3661">
          <cell r="C3661"/>
          <cell r="O3661"/>
          <cell r="T3661"/>
        </row>
        <row r="3662">
          <cell r="C3662"/>
          <cell r="O3662"/>
          <cell r="T3662"/>
        </row>
        <row r="3663">
          <cell r="C3663"/>
          <cell r="O3663"/>
          <cell r="T3663"/>
        </row>
        <row r="3664">
          <cell r="C3664"/>
          <cell r="O3664"/>
          <cell r="T3664"/>
        </row>
        <row r="3665">
          <cell r="C3665"/>
          <cell r="O3665"/>
          <cell r="T3665"/>
        </row>
        <row r="3666">
          <cell r="C3666"/>
          <cell r="O3666"/>
          <cell r="T3666"/>
        </row>
        <row r="3667">
          <cell r="C3667"/>
          <cell r="O3667"/>
          <cell r="T3667"/>
        </row>
        <row r="3668">
          <cell r="C3668"/>
          <cell r="O3668"/>
          <cell r="T3668"/>
        </row>
        <row r="3669">
          <cell r="C3669"/>
          <cell r="O3669"/>
          <cell r="T3669"/>
        </row>
        <row r="3670">
          <cell r="C3670"/>
          <cell r="O3670"/>
          <cell r="T3670"/>
        </row>
        <row r="3671">
          <cell r="C3671"/>
          <cell r="O3671"/>
          <cell r="T3671"/>
        </row>
        <row r="3672">
          <cell r="C3672"/>
          <cell r="O3672"/>
          <cell r="T3672"/>
        </row>
        <row r="3673">
          <cell r="C3673"/>
          <cell r="O3673"/>
          <cell r="T3673"/>
        </row>
        <row r="3674">
          <cell r="C3674"/>
          <cell r="O3674"/>
          <cell r="T3674"/>
        </row>
        <row r="3675">
          <cell r="C3675"/>
          <cell r="O3675"/>
          <cell r="T3675"/>
        </row>
        <row r="3676">
          <cell r="C3676"/>
          <cell r="O3676"/>
          <cell r="T3676"/>
        </row>
        <row r="3677">
          <cell r="C3677"/>
          <cell r="O3677"/>
          <cell r="T3677"/>
        </row>
        <row r="3678">
          <cell r="C3678"/>
          <cell r="O3678"/>
          <cell r="T3678"/>
        </row>
        <row r="3679">
          <cell r="C3679"/>
          <cell r="O3679"/>
          <cell r="T3679"/>
        </row>
        <row r="3680">
          <cell r="C3680"/>
          <cell r="O3680"/>
          <cell r="T3680"/>
        </row>
        <row r="3681">
          <cell r="C3681"/>
          <cell r="O3681"/>
          <cell r="T3681"/>
        </row>
        <row r="3682">
          <cell r="C3682"/>
          <cell r="O3682"/>
          <cell r="T3682"/>
        </row>
        <row r="3683">
          <cell r="C3683"/>
          <cell r="O3683"/>
          <cell r="T3683"/>
        </row>
        <row r="3684">
          <cell r="C3684"/>
          <cell r="O3684"/>
          <cell r="T3684"/>
        </row>
        <row r="3685">
          <cell r="C3685"/>
          <cell r="O3685"/>
          <cell r="T3685"/>
        </row>
        <row r="3686">
          <cell r="C3686"/>
          <cell r="O3686"/>
          <cell r="T3686"/>
        </row>
        <row r="3687">
          <cell r="C3687"/>
          <cell r="O3687"/>
          <cell r="T3687"/>
        </row>
        <row r="3688">
          <cell r="C3688"/>
          <cell r="O3688"/>
          <cell r="T3688"/>
        </row>
        <row r="3689">
          <cell r="C3689"/>
          <cell r="O3689"/>
          <cell r="T3689"/>
        </row>
        <row r="3690">
          <cell r="C3690"/>
          <cell r="O3690"/>
          <cell r="T3690"/>
        </row>
        <row r="3691">
          <cell r="C3691"/>
          <cell r="O3691"/>
          <cell r="T3691"/>
        </row>
        <row r="3692">
          <cell r="C3692"/>
          <cell r="O3692"/>
          <cell r="T3692"/>
        </row>
        <row r="3693">
          <cell r="C3693"/>
          <cell r="O3693"/>
          <cell r="T3693"/>
        </row>
        <row r="3694">
          <cell r="C3694"/>
          <cell r="O3694"/>
          <cell r="T3694"/>
        </row>
        <row r="3695">
          <cell r="C3695"/>
          <cell r="O3695"/>
          <cell r="T3695"/>
        </row>
        <row r="3696">
          <cell r="C3696"/>
          <cell r="O3696"/>
          <cell r="T3696"/>
        </row>
        <row r="3697">
          <cell r="C3697"/>
          <cell r="O3697"/>
          <cell r="T3697"/>
        </row>
        <row r="3698">
          <cell r="C3698"/>
          <cell r="O3698"/>
          <cell r="T3698"/>
        </row>
        <row r="3699">
          <cell r="C3699"/>
          <cell r="O3699"/>
          <cell r="T3699"/>
        </row>
        <row r="3700">
          <cell r="C3700"/>
          <cell r="O3700"/>
          <cell r="T3700"/>
        </row>
        <row r="3701">
          <cell r="C3701"/>
          <cell r="O3701"/>
          <cell r="T3701"/>
        </row>
        <row r="3702">
          <cell r="C3702"/>
          <cell r="O3702"/>
          <cell r="T3702"/>
        </row>
        <row r="3703">
          <cell r="C3703"/>
          <cell r="O3703"/>
          <cell r="T3703"/>
        </row>
        <row r="3704">
          <cell r="C3704"/>
          <cell r="O3704"/>
          <cell r="T3704"/>
        </row>
        <row r="3705">
          <cell r="C3705"/>
          <cell r="O3705"/>
          <cell r="T3705"/>
        </row>
        <row r="3706">
          <cell r="C3706"/>
          <cell r="O3706"/>
          <cell r="T3706"/>
        </row>
        <row r="3707">
          <cell r="C3707"/>
          <cell r="O3707"/>
          <cell r="T3707"/>
        </row>
        <row r="3708">
          <cell r="C3708"/>
          <cell r="O3708"/>
          <cell r="T3708"/>
        </row>
        <row r="3709">
          <cell r="C3709"/>
          <cell r="O3709"/>
          <cell r="T3709"/>
        </row>
        <row r="3710">
          <cell r="C3710"/>
          <cell r="O3710"/>
          <cell r="T3710"/>
        </row>
        <row r="3711">
          <cell r="C3711"/>
          <cell r="O3711"/>
          <cell r="T3711"/>
        </row>
        <row r="3712">
          <cell r="C3712"/>
          <cell r="O3712"/>
          <cell r="T3712"/>
        </row>
        <row r="3713">
          <cell r="C3713"/>
          <cell r="O3713"/>
          <cell r="T3713"/>
        </row>
        <row r="3714">
          <cell r="C3714"/>
          <cell r="O3714"/>
          <cell r="T3714"/>
        </row>
        <row r="3715">
          <cell r="C3715"/>
          <cell r="O3715"/>
          <cell r="T3715"/>
        </row>
        <row r="3716">
          <cell r="C3716"/>
          <cell r="O3716"/>
          <cell r="T3716"/>
        </row>
        <row r="3717">
          <cell r="C3717"/>
          <cell r="O3717"/>
          <cell r="T3717"/>
        </row>
        <row r="3718">
          <cell r="C3718"/>
          <cell r="O3718"/>
          <cell r="T3718"/>
        </row>
        <row r="3719">
          <cell r="C3719"/>
          <cell r="O3719"/>
          <cell r="T3719"/>
        </row>
        <row r="3720">
          <cell r="C3720"/>
          <cell r="O3720"/>
          <cell r="T3720"/>
        </row>
        <row r="3721">
          <cell r="C3721"/>
          <cell r="O3721"/>
          <cell r="T3721"/>
        </row>
        <row r="3722">
          <cell r="C3722"/>
          <cell r="O3722"/>
          <cell r="T3722"/>
        </row>
        <row r="3723">
          <cell r="C3723"/>
          <cell r="O3723"/>
          <cell r="T3723"/>
        </row>
        <row r="3724">
          <cell r="C3724"/>
          <cell r="O3724"/>
          <cell r="T3724"/>
        </row>
        <row r="3725">
          <cell r="C3725"/>
          <cell r="O3725"/>
          <cell r="T3725"/>
        </row>
        <row r="3726">
          <cell r="C3726"/>
          <cell r="O3726"/>
          <cell r="T3726"/>
        </row>
        <row r="3727">
          <cell r="C3727"/>
          <cell r="O3727"/>
          <cell r="T3727"/>
        </row>
        <row r="3728">
          <cell r="C3728"/>
          <cell r="O3728"/>
          <cell r="T3728"/>
        </row>
        <row r="3729">
          <cell r="C3729"/>
          <cell r="O3729"/>
          <cell r="T3729"/>
        </row>
        <row r="3730">
          <cell r="C3730"/>
          <cell r="O3730"/>
          <cell r="T3730"/>
        </row>
        <row r="3731">
          <cell r="C3731"/>
          <cell r="O3731"/>
          <cell r="T3731"/>
        </row>
        <row r="3732">
          <cell r="C3732"/>
          <cell r="O3732"/>
          <cell r="T3732"/>
        </row>
        <row r="3733">
          <cell r="C3733"/>
          <cell r="O3733"/>
          <cell r="T3733"/>
        </row>
        <row r="3734">
          <cell r="C3734"/>
          <cell r="O3734"/>
          <cell r="T3734"/>
        </row>
        <row r="3735">
          <cell r="C3735"/>
          <cell r="O3735"/>
          <cell r="T3735"/>
        </row>
        <row r="3736">
          <cell r="C3736"/>
          <cell r="O3736"/>
          <cell r="T3736"/>
        </row>
        <row r="3737">
          <cell r="C3737"/>
          <cell r="O3737"/>
          <cell r="T3737"/>
        </row>
        <row r="3738">
          <cell r="C3738"/>
          <cell r="O3738"/>
          <cell r="T3738"/>
        </row>
        <row r="3739">
          <cell r="C3739"/>
          <cell r="O3739"/>
          <cell r="T3739"/>
        </row>
        <row r="3740">
          <cell r="C3740"/>
          <cell r="O3740"/>
          <cell r="T3740"/>
        </row>
        <row r="3741">
          <cell r="C3741"/>
          <cell r="O3741"/>
          <cell r="T3741"/>
        </row>
        <row r="3742">
          <cell r="C3742"/>
          <cell r="O3742"/>
          <cell r="T3742"/>
        </row>
        <row r="3743">
          <cell r="C3743"/>
          <cell r="O3743"/>
          <cell r="T3743"/>
        </row>
        <row r="3744">
          <cell r="C3744"/>
          <cell r="O3744"/>
          <cell r="T3744"/>
        </row>
        <row r="3745">
          <cell r="C3745"/>
          <cell r="O3745"/>
          <cell r="T3745"/>
        </row>
        <row r="3746">
          <cell r="C3746"/>
          <cell r="O3746"/>
          <cell r="T3746"/>
        </row>
        <row r="3747">
          <cell r="C3747"/>
          <cell r="O3747"/>
          <cell r="T3747"/>
        </row>
        <row r="3748">
          <cell r="C3748"/>
          <cell r="O3748"/>
          <cell r="T3748"/>
        </row>
        <row r="3749">
          <cell r="C3749"/>
          <cell r="O3749"/>
          <cell r="T3749"/>
        </row>
        <row r="3750">
          <cell r="C3750"/>
          <cell r="O3750"/>
          <cell r="T3750"/>
        </row>
        <row r="3751">
          <cell r="C3751"/>
          <cell r="O3751"/>
          <cell r="T3751"/>
        </row>
        <row r="3752">
          <cell r="C3752"/>
          <cell r="O3752"/>
          <cell r="T3752"/>
        </row>
        <row r="3753">
          <cell r="C3753"/>
          <cell r="O3753"/>
          <cell r="T3753"/>
        </row>
        <row r="3754">
          <cell r="C3754"/>
          <cell r="O3754"/>
          <cell r="T3754"/>
        </row>
        <row r="3755">
          <cell r="C3755"/>
          <cell r="O3755"/>
          <cell r="T3755"/>
        </row>
        <row r="3756">
          <cell r="C3756"/>
          <cell r="O3756"/>
          <cell r="T3756"/>
        </row>
        <row r="3757">
          <cell r="C3757"/>
          <cell r="O3757"/>
          <cell r="T3757"/>
        </row>
        <row r="3758">
          <cell r="C3758"/>
          <cell r="O3758"/>
          <cell r="T3758"/>
        </row>
        <row r="3759">
          <cell r="C3759"/>
          <cell r="O3759"/>
          <cell r="T3759"/>
        </row>
        <row r="3760">
          <cell r="C3760"/>
          <cell r="O3760"/>
          <cell r="T3760"/>
        </row>
        <row r="3761">
          <cell r="C3761"/>
          <cell r="O3761"/>
          <cell r="T3761"/>
        </row>
        <row r="3762">
          <cell r="C3762"/>
          <cell r="O3762"/>
          <cell r="T3762"/>
        </row>
        <row r="3763">
          <cell r="C3763"/>
          <cell r="O3763"/>
          <cell r="T3763"/>
        </row>
        <row r="3764">
          <cell r="C3764"/>
          <cell r="O3764"/>
          <cell r="T3764"/>
        </row>
        <row r="3765">
          <cell r="C3765"/>
          <cell r="O3765"/>
          <cell r="T3765"/>
        </row>
        <row r="3766">
          <cell r="C3766"/>
          <cell r="O3766"/>
          <cell r="T3766"/>
        </row>
        <row r="3767">
          <cell r="C3767"/>
          <cell r="O3767"/>
          <cell r="T3767"/>
        </row>
        <row r="3768">
          <cell r="C3768"/>
          <cell r="O3768"/>
          <cell r="T3768"/>
        </row>
        <row r="3769">
          <cell r="C3769"/>
          <cell r="O3769"/>
          <cell r="T3769"/>
        </row>
        <row r="3770">
          <cell r="C3770"/>
          <cell r="O3770"/>
          <cell r="T3770"/>
        </row>
        <row r="3771">
          <cell r="C3771"/>
          <cell r="O3771"/>
          <cell r="T3771"/>
        </row>
        <row r="3772">
          <cell r="C3772"/>
          <cell r="O3772"/>
          <cell r="T3772"/>
        </row>
        <row r="3773">
          <cell r="C3773"/>
          <cell r="O3773"/>
          <cell r="T3773"/>
        </row>
        <row r="3774">
          <cell r="C3774"/>
          <cell r="O3774"/>
          <cell r="T3774"/>
        </row>
        <row r="3775">
          <cell r="C3775"/>
          <cell r="O3775"/>
          <cell r="T3775"/>
        </row>
        <row r="3776">
          <cell r="C3776"/>
          <cell r="O3776"/>
          <cell r="T3776"/>
        </row>
        <row r="3777">
          <cell r="C3777"/>
          <cell r="O3777"/>
          <cell r="T3777"/>
        </row>
        <row r="3778">
          <cell r="C3778"/>
          <cell r="O3778"/>
          <cell r="T3778"/>
        </row>
        <row r="3779">
          <cell r="C3779"/>
          <cell r="O3779"/>
          <cell r="T3779"/>
        </row>
        <row r="3780">
          <cell r="C3780"/>
          <cell r="O3780"/>
          <cell r="T3780"/>
        </row>
        <row r="3781">
          <cell r="C3781"/>
          <cell r="O3781"/>
          <cell r="T3781"/>
        </row>
        <row r="3782">
          <cell r="C3782"/>
          <cell r="O3782"/>
          <cell r="T3782"/>
        </row>
        <row r="3783">
          <cell r="C3783"/>
          <cell r="O3783"/>
          <cell r="T3783"/>
        </row>
        <row r="3784">
          <cell r="C3784"/>
          <cell r="O3784"/>
          <cell r="T3784"/>
        </row>
        <row r="3785">
          <cell r="C3785"/>
          <cell r="O3785"/>
          <cell r="T3785"/>
        </row>
        <row r="3786">
          <cell r="C3786"/>
          <cell r="O3786"/>
          <cell r="T3786"/>
        </row>
        <row r="3787">
          <cell r="C3787"/>
          <cell r="O3787"/>
          <cell r="T3787"/>
        </row>
        <row r="3788">
          <cell r="C3788"/>
          <cell r="O3788"/>
          <cell r="T3788"/>
        </row>
        <row r="3789">
          <cell r="C3789"/>
          <cell r="O3789"/>
          <cell r="T3789"/>
        </row>
        <row r="3790">
          <cell r="C3790"/>
          <cell r="O3790"/>
          <cell r="T3790"/>
        </row>
        <row r="3791">
          <cell r="C3791"/>
          <cell r="O3791"/>
          <cell r="T3791"/>
        </row>
        <row r="3792">
          <cell r="C3792"/>
          <cell r="O3792"/>
          <cell r="T3792"/>
        </row>
        <row r="3793">
          <cell r="C3793"/>
          <cell r="O3793"/>
          <cell r="T3793"/>
        </row>
        <row r="3794">
          <cell r="C3794"/>
          <cell r="O3794"/>
          <cell r="T3794"/>
        </row>
        <row r="3795">
          <cell r="C3795"/>
          <cell r="O3795"/>
          <cell r="T3795"/>
        </row>
        <row r="3796">
          <cell r="C3796"/>
          <cell r="O3796"/>
          <cell r="T3796"/>
        </row>
        <row r="3797">
          <cell r="C3797"/>
          <cell r="O3797"/>
          <cell r="T3797"/>
        </row>
        <row r="3798">
          <cell r="C3798"/>
          <cell r="O3798"/>
          <cell r="T3798"/>
        </row>
        <row r="3799">
          <cell r="C3799"/>
          <cell r="O3799"/>
          <cell r="T3799"/>
        </row>
        <row r="3800">
          <cell r="C3800"/>
          <cell r="O3800"/>
          <cell r="T3800"/>
        </row>
        <row r="3801">
          <cell r="C3801"/>
          <cell r="O3801"/>
          <cell r="T3801"/>
        </row>
        <row r="3802">
          <cell r="C3802"/>
          <cell r="O3802"/>
          <cell r="T3802"/>
        </row>
        <row r="3803">
          <cell r="C3803"/>
          <cell r="O3803"/>
          <cell r="T3803"/>
        </row>
        <row r="3804">
          <cell r="C3804"/>
          <cell r="O3804"/>
          <cell r="T3804"/>
        </row>
        <row r="3805">
          <cell r="C3805"/>
          <cell r="O3805"/>
          <cell r="T3805"/>
        </row>
        <row r="3806">
          <cell r="C3806"/>
          <cell r="O3806"/>
          <cell r="T3806"/>
        </row>
        <row r="3807">
          <cell r="C3807"/>
          <cell r="O3807"/>
          <cell r="T3807"/>
        </row>
        <row r="3808">
          <cell r="C3808"/>
          <cell r="O3808"/>
          <cell r="T3808"/>
        </row>
        <row r="3809">
          <cell r="C3809"/>
          <cell r="O3809"/>
          <cell r="T3809"/>
        </row>
        <row r="3810">
          <cell r="C3810"/>
          <cell r="O3810"/>
          <cell r="T3810"/>
        </row>
        <row r="3811">
          <cell r="C3811"/>
          <cell r="O3811"/>
          <cell r="T3811"/>
        </row>
        <row r="3812">
          <cell r="C3812"/>
          <cell r="O3812"/>
          <cell r="T3812"/>
        </row>
        <row r="3813">
          <cell r="C3813"/>
          <cell r="O3813"/>
          <cell r="T3813"/>
        </row>
        <row r="3814">
          <cell r="C3814"/>
          <cell r="O3814"/>
          <cell r="T3814"/>
        </row>
        <row r="3815">
          <cell r="C3815"/>
          <cell r="O3815"/>
          <cell r="T3815"/>
        </row>
        <row r="3816">
          <cell r="C3816"/>
          <cell r="O3816"/>
          <cell r="T3816"/>
        </row>
        <row r="3817">
          <cell r="C3817"/>
          <cell r="O3817"/>
          <cell r="T3817"/>
        </row>
        <row r="3818">
          <cell r="C3818"/>
          <cell r="O3818"/>
          <cell r="T3818"/>
        </row>
        <row r="3819">
          <cell r="C3819"/>
          <cell r="O3819"/>
          <cell r="T3819"/>
        </row>
        <row r="3820">
          <cell r="C3820"/>
          <cell r="O3820"/>
          <cell r="T3820"/>
        </row>
        <row r="3821">
          <cell r="C3821"/>
          <cell r="O3821"/>
          <cell r="T3821"/>
        </row>
        <row r="3822">
          <cell r="C3822"/>
          <cell r="O3822"/>
          <cell r="T3822"/>
        </row>
        <row r="3823">
          <cell r="C3823"/>
          <cell r="O3823"/>
          <cell r="T3823"/>
        </row>
        <row r="3824">
          <cell r="C3824"/>
          <cell r="O3824"/>
          <cell r="T3824"/>
        </row>
        <row r="3825">
          <cell r="C3825"/>
          <cell r="O3825"/>
          <cell r="T3825"/>
        </row>
        <row r="3826">
          <cell r="C3826"/>
          <cell r="O3826"/>
          <cell r="T3826"/>
        </row>
        <row r="3827">
          <cell r="C3827"/>
          <cell r="O3827"/>
          <cell r="T3827"/>
        </row>
        <row r="3828">
          <cell r="C3828"/>
          <cell r="O3828"/>
          <cell r="T3828"/>
        </row>
        <row r="3829">
          <cell r="C3829"/>
          <cell r="O3829"/>
          <cell r="T3829"/>
        </row>
        <row r="3830">
          <cell r="C3830"/>
          <cell r="O3830"/>
          <cell r="T3830"/>
        </row>
        <row r="3831">
          <cell r="C3831"/>
          <cell r="O3831"/>
          <cell r="T3831"/>
        </row>
        <row r="3832">
          <cell r="C3832"/>
          <cell r="O3832"/>
          <cell r="T3832"/>
        </row>
        <row r="3833">
          <cell r="C3833"/>
          <cell r="O3833"/>
          <cell r="T3833"/>
        </row>
        <row r="3834">
          <cell r="C3834"/>
          <cell r="O3834"/>
          <cell r="T3834"/>
        </row>
        <row r="3835">
          <cell r="C3835"/>
          <cell r="O3835"/>
          <cell r="T3835"/>
        </row>
        <row r="3836">
          <cell r="C3836"/>
          <cell r="O3836"/>
          <cell r="T3836"/>
        </row>
        <row r="3837">
          <cell r="C3837"/>
          <cell r="O3837"/>
          <cell r="T3837"/>
        </row>
        <row r="3838">
          <cell r="C3838"/>
          <cell r="O3838"/>
          <cell r="T3838"/>
        </row>
        <row r="3839">
          <cell r="C3839"/>
          <cell r="O3839"/>
          <cell r="T3839"/>
        </row>
        <row r="3840">
          <cell r="C3840"/>
          <cell r="O3840"/>
          <cell r="T3840"/>
        </row>
        <row r="3841">
          <cell r="C3841"/>
          <cell r="O3841"/>
          <cell r="T3841"/>
        </row>
        <row r="3842">
          <cell r="C3842"/>
          <cell r="O3842"/>
          <cell r="T3842"/>
        </row>
        <row r="3843">
          <cell r="C3843"/>
          <cell r="O3843"/>
          <cell r="T3843"/>
        </row>
        <row r="3844">
          <cell r="C3844"/>
          <cell r="O3844"/>
          <cell r="T3844"/>
        </row>
        <row r="3845">
          <cell r="C3845"/>
          <cell r="O3845"/>
          <cell r="T3845"/>
        </row>
        <row r="3846">
          <cell r="C3846"/>
          <cell r="O3846"/>
          <cell r="T3846"/>
        </row>
        <row r="3847">
          <cell r="C3847"/>
          <cell r="O3847"/>
          <cell r="T3847"/>
        </row>
        <row r="3848">
          <cell r="C3848"/>
          <cell r="O3848"/>
          <cell r="T3848"/>
        </row>
        <row r="3849">
          <cell r="C3849"/>
          <cell r="O3849"/>
          <cell r="T3849"/>
        </row>
        <row r="3850">
          <cell r="C3850"/>
          <cell r="O3850"/>
          <cell r="T3850"/>
        </row>
        <row r="3851">
          <cell r="C3851"/>
          <cell r="O3851"/>
          <cell r="T3851"/>
        </row>
        <row r="3852">
          <cell r="C3852"/>
          <cell r="O3852"/>
          <cell r="T3852"/>
        </row>
        <row r="3853">
          <cell r="C3853"/>
          <cell r="O3853"/>
          <cell r="T3853"/>
        </row>
        <row r="3854">
          <cell r="C3854"/>
          <cell r="O3854"/>
          <cell r="T3854"/>
        </row>
        <row r="3855">
          <cell r="C3855"/>
          <cell r="O3855"/>
          <cell r="T3855"/>
        </row>
        <row r="3856">
          <cell r="C3856"/>
          <cell r="O3856"/>
          <cell r="T3856"/>
        </row>
        <row r="3857">
          <cell r="C3857"/>
          <cell r="O3857"/>
          <cell r="T3857"/>
        </row>
        <row r="3858">
          <cell r="C3858"/>
          <cell r="O3858"/>
          <cell r="T3858"/>
        </row>
        <row r="3859">
          <cell r="C3859"/>
          <cell r="O3859"/>
          <cell r="T3859"/>
        </row>
        <row r="3860">
          <cell r="C3860"/>
          <cell r="O3860"/>
          <cell r="T3860"/>
        </row>
        <row r="3861">
          <cell r="C3861"/>
          <cell r="O3861"/>
          <cell r="T3861"/>
        </row>
        <row r="3862">
          <cell r="C3862"/>
          <cell r="O3862"/>
          <cell r="T3862"/>
        </row>
        <row r="3863">
          <cell r="C3863"/>
          <cell r="O3863"/>
          <cell r="T3863"/>
        </row>
        <row r="3864">
          <cell r="C3864"/>
          <cell r="O3864"/>
          <cell r="T3864"/>
        </row>
        <row r="3865">
          <cell r="C3865"/>
          <cell r="O3865"/>
          <cell r="T3865"/>
        </row>
        <row r="3866">
          <cell r="C3866"/>
          <cell r="O3866"/>
          <cell r="T3866"/>
        </row>
        <row r="3867">
          <cell r="C3867"/>
          <cell r="O3867"/>
          <cell r="T3867"/>
        </row>
        <row r="3868">
          <cell r="C3868"/>
          <cell r="O3868"/>
          <cell r="T3868"/>
        </row>
        <row r="3869">
          <cell r="C3869"/>
          <cell r="O3869"/>
          <cell r="T3869"/>
        </row>
        <row r="3870">
          <cell r="C3870"/>
          <cell r="O3870"/>
          <cell r="T3870"/>
        </row>
        <row r="3871">
          <cell r="C3871"/>
          <cell r="O3871"/>
          <cell r="T3871"/>
        </row>
        <row r="3872">
          <cell r="C3872"/>
          <cell r="O3872"/>
          <cell r="T3872"/>
        </row>
        <row r="3873">
          <cell r="C3873"/>
          <cell r="O3873"/>
          <cell r="T3873"/>
        </row>
        <row r="3874">
          <cell r="C3874"/>
          <cell r="O3874"/>
          <cell r="T3874"/>
        </row>
        <row r="3875">
          <cell r="C3875"/>
          <cell r="O3875"/>
          <cell r="T3875"/>
        </row>
        <row r="3876">
          <cell r="C3876"/>
          <cell r="O3876"/>
          <cell r="T3876"/>
        </row>
        <row r="3877">
          <cell r="C3877"/>
          <cell r="O3877"/>
          <cell r="T3877"/>
        </row>
        <row r="3878">
          <cell r="C3878"/>
          <cell r="O3878"/>
          <cell r="T3878"/>
        </row>
        <row r="3879">
          <cell r="C3879"/>
          <cell r="O3879"/>
          <cell r="T3879"/>
        </row>
        <row r="3880">
          <cell r="C3880"/>
          <cell r="O3880"/>
          <cell r="T3880"/>
        </row>
        <row r="3881">
          <cell r="C3881"/>
          <cell r="O3881"/>
          <cell r="T3881"/>
        </row>
        <row r="3882">
          <cell r="C3882"/>
          <cell r="O3882"/>
          <cell r="T3882"/>
        </row>
        <row r="3883">
          <cell r="C3883"/>
          <cell r="O3883"/>
          <cell r="T3883"/>
        </row>
        <row r="3884">
          <cell r="C3884"/>
          <cell r="O3884"/>
          <cell r="T3884"/>
        </row>
        <row r="3885">
          <cell r="C3885"/>
          <cell r="O3885"/>
          <cell r="T3885"/>
        </row>
        <row r="3886">
          <cell r="C3886"/>
          <cell r="O3886"/>
          <cell r="T3886"/>
        </row>
        <row r="3887">
          <cell r="C3887"/>
          <cell r="O3887"/>
          <cell r="T3887"/>
        </row>
        <row r="3888">
          <cell r="C3888"/>
          <cell r="O3888"/>
          <cell r="T3888"/>
        </row>
        <row r="3889">
          <cell r="C3889"/>
          <cell r="O3889"/>
          <cell r="T3889"/>
        </row>
        <row r="3890">
          <cell r="C3890"/>
          <cell r="O3890"/>
          <cell r="T3890"/>
        </row>
        <row r="3891">
          <cell r="C3891"/>
          <cell r="O3891"/>
          <cell r="T3891"/>
        </row>
        <row r="3892">
          <cell r="C3892"/>
          <cell r="O3892"/>
          <cell r="T3892"/>
        </row>
        <row r="3893">
          <cell r="C3893"/>
          <cell r="O3893"/>
          <cell r="T3893"/>
        </row>
        <row r="3894">
          <cell r="C3894"/>
          <cell r="O3894"/>
          <cell r="T3894"/>
        </row>
        <row r="3895">
          <cell r="C3895"/>
          <cell r="O3895"/>
          <cell r="T3895"/>
        </row>
        <row r="3896">
          <cell r="C3896"/>
          <cell r="O3896"/>
          <cell r="T3896"/>
        </row>
        <row r="3897">
          <cell r="C3897"/>
          <cell r="O3897"/>
          <cell r="T3897"/>
        </row>
        <row r="3898">
          <cell r="C3898"/>
          <cell r="O3898"/>
          <cell r="T3898"/>
        </row>
        <row r="3899">
          <cell r="C3899"/>
          <cell r="O3899"/>
          <cell r="T3899"/>
        </row>
        <row r="3900">
          <cell r="C3900"/>
          <cell r="O3900"/>
          <cell r="T3900"/>
        </row>
        <row r="3901">
          <cell r="C3901"/>
          <cell r="O3901"/>
          <cell r="T3901"/>
        </row>
        <row r="3902">
          <cell r="C3902"/>
          <cell r="O3902"/>
          <cell r="T3902"/>
        </row>
        <row r="3903">
          <cell r="C3903"/>
          <cell r="O3903"/>
          <cell r="T3903"/>
        </row>
        <row r="3904">
          <cell r="C3904"/>
          <cell r="O3904"/>
          <cell r="T3904"/>
        </row>
        <row r="3905">
          <cell r="C3905"/>
          <cell r="O3905"/>
          <cell r="T3905"/>
        </row>
        <row r="3906">
          <cell r="C3906"/>
          <cell r="O3906"/>
          <cell r="T3906"/>
        </row>
        <row r="3907">
          <cell r="C3907"/>
          <cell r="O3907"/>
          <cell r="T3907"/>
        </row>
        <row r="3908">
          <cell r="C3908"/>
          <cell r="O3908"/>
          <cell r="T3908"/>
        </row>
        <row r="3909">
          <cell r="C3909"/>
          <cell r="O3909"/>
          <cell r="T3909"/>
        </row>
        <row r="3910">
          <cell r="C3910"/>
          <cell r="O3910"/>
          <cell r="T3910"/>
        </row>
        <row r="3911">
          <cell r="C3911"/>
          <cell r="O3911"/>
          <cell r="T3911"/>
        </row>
        <row r="3912">
          <cell r="C3912"/>
          <cell r="O3912"/>
          <cell r="T3912"/>
        </row>
        <row r="3913">
          <cell r="C3913"/>
          <cell r="O3913"/>
          <cell r="T3913"/>
        </row>
        <row r="3914">
          <cell r="C3914"/>
          <cell r="O3914"/>
          <cell r="T3914"/>
        </row>
        <row r="3915">
          <cell r="C3915"/>
          <cell r="O3915"/>
          <cell r="T3915"/>
        </row>
        <row r="3916">
          <cell r="C3916"/>
          <cell r="O3916"/>
          <cell r="T3916"/>
        </row>
        <row r="3917">
          <cell r="C3917"/>
          <cell r="O3917"/>
          <cell r="T3917"/>
        </row>
        <row r="3918">
          <cell r="C3918"/>
          <cell r="O3918"/>
          <cell r="T3918"/>
        </row>
        <row r="3919">
          <cell r="C3919"/>
          <cell r="O3919"/>
          <cell r="T3919"/>
        </row>
        <row r="3920">
          <cell r="C3920"/>
          <cell r="O3920"/>
          <cell r="T3920"/>
        </row>
        <row r="3921">
          <cell r="C3921"/>
          <cell r="O3921"/>
          <cell r="T3921"/>
        </row>
        <row r="3922">
          <cell r="C3922"/>
          <cell r="O3922"/>
          <cell r="T3922"/>
        </row>
        <row r="3923">
          <cell r="C3923"/>
          <cell r="O3923"/>
          <cell r="T3923"/>
        </row>
        <row r="3924">
          <cell r="C3924"/>
          <cell r="O3924"/>
          <cell r="T3924"/>
        </row>
        <row r="3925">
          <cell r="C3925"/>
          <cell r="O3925"/>
          <cell r="T3925"/>
        </row>
        <row r="3926">
          <cell r="C3926"/>
          <cell r="O3926"/>
          <cell r="T3926"/>
        </row>
        <row r="3927">
          <cell r="C3927"/>
          <cell r="O3927"/>
          <cell r="T3927"/>
        </row>
        <row r="3928">
          <cell r="C3928"/>
          <cell r="O3928"/>
          <cell r="T3928"/>
        </row>
        <row r="3929">
          <cell r="C3929"/>
          <cell r="O3929"/>
          <cell r="T3929"/>
        </row>
        <row r="3930">
          <cell r="C3930"/>
          <cell r="O3930"/>
          <cell r="T3930"/>
        </row>
        <row r="3931">
          <cell r="C3931"/>
          <cell r="O3931"/>
          <cell r="T3931"/>
        </row>
        <row r="3932">
          <cell r="C3932"/>
          <cell r="O3932"/>
          <cell r="T3932"/>
        </row>
        <row r="3933">
          <cell r="C3933"/>
          <cell r="O3933"/>
          <cell r="T3933"/>
        </row>
        <row r="3934">
          <cell r="C3934"/>
          <cell r="O3934"/>
          <cell r="T3934"/>
        </row>
        <row r="3935">
          <cell r="C3935"/>
          <cell r="O3935"/>
          <cell r="T3935"/>
        </row>
        <row r="3936">
          <cell r="C3936"/>
          <cell r="O3936"/>
          <cell r="T3936"/>
        </row>
        <row r="3937">
          <cell r="C3937"/>
          <cell r="O3937"/>
          <cell r="T3937"/>
        </row>
        <row r="3938">
          <cell r="C3938"/>
          <cell r="O3938"/>
          <cell r="T3938"/>
        </row>
        <row r="3939">
          <cell r="C3939"/>
          <cell r="O3939"/>
          <cell r="T3939"/>
        </row>
        <row r="3940">
          <cell r="C3940"/>
          <cell r="O3940"/>
          <cell r="T3940"/>
        </row>
        <row r="3941">
          <cell r="C3941"/>
          <cell r="O3941"/>
          <cell r="T3941"/>
        </row>
        <row r="3942">
          <cell r="C3942"/>
          <cell r="O3942"/>
          <cell r="T3942"/>
        </row>
        <row r="3943">
          <cell r="C3943"/>
          <cell r="O3943"/>
          <cell r="T3943"/>
        </row>
        <row r="3944">
          <cell r="C3944"/>
          <cell r="O3944"/>
          <cell r="T3944"/>
        </row>
        <row r="3945">
          <cell r="C3945"/>
          <cell r="O3945"/>
          <cell r="T3945"/>
        </row>
        <row r="3946">
          <cell r="C3946"/>
          <cell r="O3946"/>
          <cell r="T3946"/>
        </row>
        <row r="3947">
          <cell r="C3947"/>
          <cell r="O3947"/>
          <cell r="T3947"/>
        </row>
        <row r="3948">
          <cell r="C3948"/>
          <cell r="O3948"/>
          <cell r="T3948"/>
        </row>
        <row r="3949">
          <cell r="C3949"/>
          <cell r="O3949"/>
          <cell r="T3949"/>
        </row>
        <row r="3950">
          <cell r="C3950"/>
          <cell r="O3950"/>
          <cell r="T3950"/>
        </row>
        <row r="3951">
          <cell r="C3951"/>
          <cell r="O3951"/>
          <cell r="T3951"/>
        </row>
        <row r="3952">
          <cell r="C3952"/>
          <cell r="O3952"/>
          <cell r="T3952"/>
        </row>
        <row r="3953">
          <cell r="C3953"/>
          <cell r="O3953"/>
          <cell r="T3953"/>
        </row>
        <row r="3954">
          <cell r="C3954"/>
          <cell r="O3954"/>
          <cell r="T3954"/>
        </row>
        <row r="3955">
          <cell r="C3955"/>
          <cell r="O3955"/>
          <cell r="T3955"/>
        </row>
        <row r="3956">
          <cell r="C3956"/>
          <cell r="O3956"/>
          <cell r="T3956"/>
        </row>
        <row r="3957">
          <cell r="C3957"/>
          <cell r="O3957"/>
          <cell r="T3957"/>
        </row>
        <row r="3958">
          <cell r="C3958"/>
          <cell r="O3958"/>
          <cell r="T3958"/>
        </row>
        <row r="3959">
          <cell r="C3959"/>
          <cell r="O3959"/>
          <cell r="T3959"/>
        </row>
        <row r="3960">
          <cell r="C3960"/>
          <cell r="O3960"/>
          <cell r="T3960"/>
        </row>
        <row r="3961">
          <cell r="C3961"/>
          <cell r="O3961"/>
          <cell r="T3961"/>
        </row>
        <row r="3962">
          <cell r="C3962"/>
          <cell r="O3962"/>
          <cell r="T3962"/>
        </row>
        <row r="3963">
          <cell r="C3963"/>
          <cell r="O3963"/>
          <cell r="T3963"/>
        </row>
        <row r="3964">
          <cell r="C3964"/>
          <cell r="O3964"/>
          <cell r="T3964"/>
        </row>
        <row r="3965">
          <cell r="C3965"/>
          <cell r="O3965"/>
          <cell r="T3965"/>
        </row>
        <row r="3966">
          <cell r="C3966"/>
          <cell r="O3966"/>
          <cell r="T3966"/>
        </row>
        <row r="3967">
          <cell r="C3967"/>
          <cell r="O3967"/>
          <cell r="T3967"/>
        </row>
        <row r="3968">
          <cell r="C3968"/>
          <cell r="O3968"/>
          <cell r="T3968"/>
        </row>
        <row r="3969">
          <cell r="C3969"/>
          <cell r="O3969"/>
          <cell r="T3969"/>
        </row>
        <row r="3970">
          <cell r="C3970"/>
          <cell r="O3970"/>
          <cell r="T3970"/>
        </row>
        <row r="3971">
          <cell r="C3971"/>
          <cell r="O3971"/>
          <cell r="T3971"/>
        </row>
        <row r="3972">
          <cell r="C3972"/>
          <cell r="O3972"/>
          <cell r="T3972"/>
        </row>
        <row r="3973">
          <cell r="C3973"/>
          <cell r="O3973"/>
          <cell r="T3973"/>
        </row>
        <row r="3974">
          <cell r="C3974"/>
          <cell r="O3974"/>
          <cell r="T3974"/>
        </row>
        <row r="3975">
          <cell r="C3975"/>
          <cell r="O3975"/>
          <cell r="T3975"/>
        </row>
        <row r="3976">
          <cell r="C3976"/>
          <cell r="O3976"/>
          <cell r="T3976"/>
        </row>
        <row r="3977">
          <cell r="C3977"/>
          <cell r="O3977"/>
          <cell r="T3977"/>
        </row>
        <row r="3978">
          <cell r="C3978"/>
          <cell r="O3978"/>
          <cell r="T3978"/>
        </row>
        <row r="3979">
          <cell r="C3979"/>
          <cell r="O3979"/>
          <cell r="T3979"/>
        </row>
        <row r="3980">
          <cell r="C3980"/>
          <cell r="O3980"/>
          <cell r="T3980"/>
        </row>
        <row r="3981">
          <cell r="C3981"/>
          <cell r="O3981"/>
          <cell r="T3981"/>
        </row>
        <row r="3982">
          <cell r="C3982"/>
          <cell r="O3982"/>
          <cell r="T3982"/>
        </row>
        <row r="3983">
          <cell r="C3983"/>
          <cell r="O3983"/>
          <cell r="T3983"/>
        </row>
        <row r="3984">
          <cell r="C3984"/>
          <cell r="O3984"/>
          <cell r="T3984"/>
        </row>
        <row r="3985">
          <cell r="C3985"/>
          <cell r="O3985"/>
          <cell r="T3985"/>
        </row>
        <row r="3986">
          <cell r="C3986"/>
          <cell r="O3986"/>
          <cell r="T3986"/>
        </row>
        <row r="3987">
          <cell r="C3987"/>
          <cell r="O3987"/>
          <cell r="T3987"/>
        </row>
        <row r="3988">
          <cell r="C3988"/>
          <cell r="O3988"/>
          <cell r="T3988"/>
        </row>
        <row r="3989">
          <cell r="C3989"/>
          <cell r="O3989"/>
          <cell r="T3989"/>
        </row>
        <row r="3990">
          <cell r="C3990"/>
          <cell r="O3990"/>
          <cell r="T3990"/>
        </row>
        <row r="3991">
          <cell r="C3991"/>
          <cell r="O3991"/>
          <cell r="T3991"/>
        </row>
        <row r="3992">
          <cell r="C3992"/>
          <cell r="O3992"/>
          <cell r="T3992"/>
        </row>
        <row r="3993">
          <cell r="C3993"/>
          <cell r="O3993"/>
          <cell r="T3993"/>
        </row>
        <row r="3994">
          <cell r="C3994"/>
          <cell r="O3994"/>
          <cell r="T3994"/>
        </row>
        <row r="3995">
          <cell r="C3995"/>
          <cell r="O3995"/>
          <cell r="T3995"/>
        </row>
        <row r="3996">
          <cell r="C3996"/>
          <cell r="O3996"/>
          <cell r="T3996"/>
        </row>
        <row r="3997">
          <cell r="C3997"/>
          <cell r="O3997"/>
          <cell r="T3997"/>
        </row>
        <row r="3998">
          <cell r="C3998"/>
          <cell r="O3998"/>
          <cell r="T3998"/>
        </row>
        <row r="3999">
          <cell r="C3999"/>
          <cell r="O3999"/>
          <cell r="T3999"/>
        </row>
        <row r="4000">
          <cell r="C4000"/>
          <cell r="O4000"/>
          <cell r="T4000"/>
        </row>
        <row r="4001">
          <cell r="C4001"/>
          <cell r="O4001"/>
          <cell r="T4001"/>
        </row>
        <row r="4002">
          <cell r="C4002"/>
          <cell r="O4002"/>
          <cell r="T4002"/>
        </row>
        <row r="4003">
          <cell r="C4003"/>
          <cell r="O4003"/>
          <cell r="T4003"/>
        </row>
        <row r="4004">
          <cell r="C4004"/>
          <cell r="O4004"/>
          <cell r="T4004"/>
        </row>
        <row r="4005">
          <cell r="C4005"/>
          <cell r="O4005"/>
          <cell r="T4005"/>
        </row>
        <row r="4006">
          <cell r="C4006"/>
          <cell r="O4006"/>
          <cell r="T4006"/>
        </row>
        <row r="4007">
          <cell r="C4007"/>
          <cell r="O4007"/>
          <cell r="T4007"/>
        </row>
        <row r="4008">
          <cell r="C4008"/>
          <cell r="O4008"/>
          <cell r="T4008"/>
        </row>
        <row r="4009">
          <cell r="C4009"/>
          <cell r="O4009"/>
          <cell r="T4009"/>
        </row>
        <row r="4010">
          <cell r="C4010"/>
          <cell r="O4010"/>
          <cell r="T4010"/>
        </row>
        <row r="4011">
          <cell r="C4011"/>
          <cell r="O4011"/>
          <cell r="T4011"/>
        </row>
        <row r="4012">
          <cell r="C4012"/>
          <cell r="O4012"/>
          <cell r="T4012"/>
        </row>
        <row r="4013">
          <cell r="C4013"/>
          <cell r="O4013"/>
          <cell r="T4013"/>
        </row>
        <row r="4014">
          <cell r="C4014"/>
          <cell r="O4014"/>
          <cell r="T4014"/>
        </row>
        <row r="4015">
          <cell r="C4015"/>
          <cell r="O4015"/>
          <cell r="T4015"/>
        </row>
        <row r="4016">
          <cell r="C4016"/>
          <cell r="O4016"/>
          <cell r="T4016"/>
        </row>
        <row r="4017">
          <cell r="C4017"/>
          <cell r="O4017"/>
          <cell r="T4017"/>
        </row>
        <row r="4018">
          <cell r="C4018"/>
          <cell r="O4018"/>
          <cell r="T4018"/>
        </row>
        <row r="4019">
          <cell r="C4019"/>
          <cell r="O4019"/>
          <cell r="T4019"/>
        </row>
        <row r="4020">
          <cell r="C4020"/>
          <cell r="O4020"/>
          <cell r="T4020"/>
        </row>
        <row r="4021">
          <cell r="C4021"/>
          <cell r="O4021"/>
          <cell r="T4021"/>
        </row>
        <row r="4022">
          <cell r="C4022"/>
          <cell r="O4022"/>
          <cell r="T4022"/>
        </row>
        <row r="4023">
          <cell r="C4023"/>
          <cell r="O4023"/>
          <cell r="T4023"/>
        </row>
        <row r="4024">
          <cell r="C4024"/>
          <cell r="O4024"/>
          <cell r="T4024"/>
        </row>
        <row r="4025">
          <cell r="C4025"/>
          <cell r="O4025"/>
          <cell r="T4025"/>
        </row>
        <row r="4026">
          <cell r="C4026"/>
          <cell r="O4026"/>
          <cell r="T4026"/>
        </row>
        <row r="4027">
          <cell r="C4027"/>
          <cell r="O4027"/>
          <cell r="T4027"/>
        </row>
        <row r="4028">
          <cell r="C4028"/>
          <cell r="O4028"/>
          <cell r="T4028"/>
        </row>
        <row r="4029">
          <cell r="C4029"/>
          <cell r="O4029"/>
          <cell r="T4029"/>
        </row>
        <row r="4030">
          <cell r="C4030"/>
          <cell r="O4030"/>
          <cell r="T4030"/>
        </row>
        <row r="4031">
          <cell r="C4031"/>
          <cell r="O4031"/>
          <cell r="T4031"/>
        </row>
        <row r="4032">
          <cell r="C4032"/>
          <cell r="O4032"/>
          <cell r="T4032"/>
        </row>
        <row r="4033">
          <cell r="C4033"/>
          <cell r="O4033"/>
          <cell r="T4033"/>
        </row>
        <row r="4034">
          <cell r="C4034"/>
          <cell r="O4034"/>
          <cell r="T4034"/>
        </row>
        <row r="4035">
          <cell r="C4035"/>
          <cell r="O4035"/>
          <cell r="T4035"/>
        </row>
        <row r="4036">
          <cell r="C4036"/>
          <cell r="O4036"/>
          <cell r="T4036"/>
        </row>
        <row r="4037">
          <cell r="C4037"/>
          <cell r="O4037"/>
          <cell r="T4037"/>
        </row>
        <row r="4038">
          <cell r="C4038"/>
          <cell r="O4038"/>
          <cell r="T4038"/>
        </row>
        <row r="4039">
          <cell r="C4039"/>
          <cell r="O4039"/>
          <cell r="T4039"/>
        </row>
        <row r="4040">
          <cell r="C4040"/>
          <cell r="O4040"/>
          <cell r="T4040"/>
        </row>
        <row r="4041">
          <cell r="C4041"/>
          <cell r="O4041"/>
          <cell r="T4041"/>
        </row>
        <row r="4042">
          <cell r="C4042"/>
          <cell r="O4042"/>
          <cell r="T4042"/>
        </row>
        <row r="4043">
          <cell r="C4043"/>
          <cell r="O4043"/>
          <cell r="T4043"/>
        </row>
        <row r="4044">
          <cell r="C4044"/>
          <cell r="O4044"/>
          <cell r="T4044"/>
        </row>
        <row r="4045">
          <cell r="C4045"/>
          <cell r="O4045"/>
          <cell r="T4045"/>
        </row>
        <row r="4046">
          <cell r="C4046"/>
          <cell r="O4046"/>
          <cell r="T4046"/>
        </row>
        <row r="4047">
          <cell r="C4047"/>
          <cell r="O4047"/>
          <cell r="T4047"/>
        </row>
        <row r="4048">
          <cell r="C4048"/>
          <cell r="O4048"/>
          <cell r="T4048"/>
        </row>
        <row r="4049">
          <cell r="C4049"/>
          <cell r="O4049"/>
          <cell r="T4049"/>
        </row>
        <row r="4050">
          <cell r="C4050"/>
          <cell r="O4050"/>
          <cell r="T4050"/>
        </row>
        <row r="4051">
          <cell r="C4051"/>
          <cell r="O4051"/>
          <cell r="T4051"/>
        </row>
        <row r="4052">
          <cell r="C4052"/>
          <cell r="O4052"/>
          <cell r="T4052"/>
        </row>
        <row r="4053">
          <cell r="C4053"/>
          <cell r="O4053"/>
          <cell r="T4053"/>
        </row>
        <row r="4054">
          <cell r="C4054"/>
          <cell r="O4054"/>
          <cell r="T4054"/>
        </row>
        <row r="4055">
          <cell r="C4055"/>
          <cell r="O4055"/>
          <cell r="T4055"/>
        </row>
        <row r="4056">
          <cell r="C4056"/>
          <cell r="O4056"/>
          <cell r="T4056"/>
        </row>
        <row r="4057">
          <cell r="C4057"/>
          <cell r="O4057"/>
          <cell r="T4057"/>
        </row>
        <row r="4058">
          <cell r="C4058"/>
          <cell r="O4058"/>
          <cell r="T4058"/>
        </row>
        <row r="4059">
          <cell r="C4059"/>
          <cell r="O4059"/>
          <cell r="T4059"/>
        </row>
        <row r="4060">
          <cell r="C4060"/>
          <cell r="O4060"/>
          <cell r="T4060"/>
        </row>
        <row r="4061">
          <cell r="C4061"/>
          <cell r="O4061"/>
          <cell r="T4061"/>
        </row>
        <row r="4062">
          <cell r="C4062"/>
          <cell r="O4062"/>
          <cell r="T4062"/>
        </row>
        <row r="4063">
          <cell r="C4063"/>
          <cell r="O4063"/>
          <cell r="T4063"/>
        </row>
        <row r="4064">
          <cell r="C4064"/>
          <cell r="O4064"/>
          <cell r="T4064"/>
        </row>
        <row r="4065">
          <cell r="C4065"/>
          <cell r="O4065"/>
          <cell r="T4065"/>
        </row>
        <row r="4066">
          <cell r="C4066"/>
          <cell r="O4066"/>
          <cell r="T4066"/>
        </row>
        <row r="4067">
          <cell r="C4067"/>
          <cell r="O4067"/>
          <cell r="T4067"/>
        </row>
        <row r="4068">
          <cell r="C4068"/>
          <cell r="O4068"/>
          <cell r="T4068"/>
        </row>
        <row r="4069">
          <cell r="C4069"/>
          <cell r="O4069"/>
          <cell r="T4069"/>
        </row>
        <row r="4070">
          <cell r="C4070"/>
          <cell r="O4070"/>
          <cell r="T4070"/>
        </row>
        <row r="4071">
          <cell r="C4071"/>
          <cell r="O4071"/>
          <cell r="T4071"/>
        </row>
        <row r="4072">
          <cell r="C4072"/>
          <cell r="O4072"/>
          <cell r="T4072"/>
        </row>
        <row r="4073">
          <cell r="C4073"/>
          <cell r="O4073"/>
          <cell r="T4073"/>
        </row>
        <row r="4074">
          <cell r="C4074"/>
          <cell r="O4074"/>
          <cell r="T4074"/>
        </row>
        <row r="4075">
          <cell r="C4075"/>
          <cell r="O4075"/>
          <cell r="T4075"/>
        </row>
        <row r="4076">
          <cell r="C4076"/>
          <cell r="O4076"/>
          <cell r="T4076"/>
        </row>
        <row r="4077">
          <cell r="C4077"/>
          <cell r="O4077"/>
          <cell r="T4077"/>
        </row>
        <row r="4078">
          <cell r="C4078"/>
          <cell r="O4078"/>
          <cell r="T4078"/>
        </row>
        <row r="4079">
          <cell r="C4079"/>
          <cell r="O4079"/>
          <cell r="T4079"/>
        </row>
        <row r="4080">
          <cell r="C4080"/>
          <cell r="O4080"/>
          <cell r="T4080"/>
        </row>
        <row r="4081">
          <cell r="C4081"/>
          <cell r="O4081"/>
          <cell r="T4081"/>
        </row>
        <row r="4082">
          <cell r="C4082"/>
          <cell r="O4082"/>
          <cell r="T4082"/>
        </row>
        <row r="4083">
          <cell r="C4083"/>
          <cell r="O4083"/>
          <cell r="T4083"/>
        </row>
        <row r="4084">
          <cell r="C4084"/>
          <cell r="O4084"/>
          <cell r="T4084"/>
        </row>
        <row r="4085">
          <cell r="C4085"/>
          <cell r="O4085"/>
          <cell r="T4085"/>
        </row>
        <row r="4086">
          <cell r="C4086"/>
          <cell r="O4086"/>
          <cell r="T4086"/>
        </row>
        <row r="4087">
          <cell r="C4087"/>
          <cell r="O4087"/>
          <cell r="T4087"/>
        </row>
        <row r="4088">
          <cell r="C4088"/>
          <cell r="O4088"/>
          <cell r="T4088"/>
        </row>
        <row r="4089">
          <cell r="C4089"/>
          <cell r="O4089"/>
          <cell r="T4089"/>
        </row>
        <row r="4090">
          <cell r="C4090"/>
          <cell r="O4090"/>
          <cell r="T4090"/>
        </row>
        <row r="4091">
          <cell r="C4091"/>
          <cell r="O4091"/>
          <cell r="T4091"/>
        </row>
        <row r="4092">
          <cell r="C4092"/>
          <cell r="O4092"/>
          <cell r="T4092"/>
        </row>
        <row r="4093">
          <cell r="C4093"/>
          <cell r="O4093"/>
          <cell r="T4093"/>
        </row>
        <row r="4094">
          <cell r="C4094"/>
          <cell r="O4094"/>
          <cell r="T4094"/>
        </row>
        <row r="4095">
          <cell r="C4095"/>
          <cell r="O4095"/>
          <cell r="T4095"/>
        </row>
        <row r="4096">
          <cell r="C4096"/>
          <cell r="O4096"/>
          <cell r="T4096"/>
        </row>
        <row r="4097">
          <cell r="C4097"/>
          <cell r="O4097"/>
          <cell r="T4097"/>
        </row>
        <row r="4098">
          <cell r="C4098"/>
          <cell r="O4098"/>
          <cell r="T4098"/>
        </row>
        <row r="4099">
          <cell r="C4099"/>
          <cell r="O4099"/>
          <cell r="T4099"/>
        </row>
        <row r="4100">
          <cell r="C4100"/>
          <cell r="O4100"/>
          <cell r="T4100"/>
        </row>
        <row r="4101">
          <cell r="C4101"/>
          <cell r="O4101"/>
          <cell r="T4101"/>
        </row>
        <row r="4102">
          <cell r="C4102"/>
          <cell r="O4102"/>
          <cell r="T4102"/>
        </row>
        <row r="4103">
          <cell r="C4103"/>
          <cell r="O4103"/>
          <cell r="T4103"/>
        </row>
        <row r="4104">
          <cell r="C4104"/>
          <cell r="O4104"/>
          <cell r="T4104"/>
        </row>
        <row r="4105">
          <cell r="C4105"/>
          <cell r="O4105"/>
          <cell r="T4105"/>
        </row>
        <row r="4106">
          <cell r="C4106"/>
          <cell r="O4106"/>
          <cell r="T4106"/>
        </row>
        <row r="4107">
          <cell r="C4107"/>
          <cell r="O4107"/>
          <cell r="T4107"/>
        </row>
        <row r="4108">
          <cell r="C4108"/>
          <cell r="O4108"/>
          <cell r="T4108"/>
        </row>
        <row r="4109">
          <cell r="C4109"/>
          <cell r="O4109"/>
          <cell r="T4109"/>
        </row>
        <row r="4110">
          <cell r="C4110"/>
          <cell r="O4110"/>
          <cell r="T4110"/>
        </row>
        <row r="4111">
          <cell r="C4111"/>
          <cell r="O4111"/>
          <cell r="T4111"/>
        </row>
        <row r="4112">
          <cell r="C4112"/>
          <cell r="O4112"/>
          <cell r="T4112"/>
        </row>
        <row r="4113">
          <cell r="C4113"/>
          <cell r="O4113"/>
          <cell r="T4113"/>
        </row>
        <row r="4114">
          <cell r="C4114"/>
          <cell r="O4114"/>
          <cell r="T4114"/>
        </row>
        <row r="4115">
          <cell r="C4115"/>
          <cell r="O4115"/>
          <cell r="T4115"/>
        </row>
        <row r="4116">
          <cell r="C4116"/>
          <cell r="O4116"/>
          <cell r="T4116"/>
        </row>
        <row r="4117">
          <cell r="C4117"/>
          <cell r="O4117"/>
          <cell r="T4117"/>
        </row>
        <row r="4118">
          <cell r="C4118"/>
          <cell r="O4118"/>
          <cell r="T4118"/>
        </row>
        <row r="4119">
          <cell r="C4119"/>
          <cell r="O4119"/>
          <cell r="T4119"/>
        </row>
        <row r="4120">
          <cell r="C4120"/>
          <cell r="O4120"/>
          <cell r="T4120"/>
        </row>
        <row r="4121">
          <cell r="C4121"/>
          <cell r="O4121"/>
          <cell r="T4121"/>
        </row>
        <row r="4122">
          <cell r="C4122"/>
          <cell r="O4122"/>
          <cell r="T4122"/>
        </row>
        <row r="4123">
          <cell r="C4123"/>
          <cell r="O4123"/>
          <cell r="T4123"/>
        </row>
        <row r="4124">
          <cell r="C4124"/>
          <cell r="O4124"/>
          <cell r="T4124"/>
        </row>
        <row r="4125">
          <cell r="C4125"/>
          <cell r="O4125"/>
          <cell r="T4125"/>
        </row>
        <row r="4126">
          <cell r="C4126"/>
          <cell r="O4126"/>
          <cell r="T4126"/>
        </row>
        <row r="4127">
          <cell r="C4127"/>
          <cell r="O4127"/>
          <cell r="T4127"/>
        </row>
        <row r="4128">
          <cell r="C4128"/>
          <cell r="O4128"/>
          <cell r="T4128"/>
        </row>
        <row r="4129">
          <cell r="C4129"/>
          <cell r="O4129"/>
          <cell r="T4129"/>
        </row>
        <row r="4130">
          <cell r="C4130"/>
          <cell r="O4130"/>
          <cell r="T4130"/>
        </row>
        <row r="4131">
          <cell r="C4131"/>
          <cell r="O4131"/>
          <cell r="T4131"/>
        </row>
        <row r="4132">
          <cell r="C4132"/>
          <cell r="O4132"/>
          <cell r="T4132"/>
        </row>
        <row r="4133">
          <cell r="C4133"/>
          <cell r="O4133"/>
          <cell r="T4133"/>
        </row>
        <row r="4134">
          <cell r="C4134"/>
          <cell r="O4134"/>
          <cell r="T4134"/>
        </row>
        <row r="4135">
          <cell r="C4135"/>
          <cell r="O4135"/>
          <cell r="T4135"/>
        </row>
        <row r="4136">
          <cell r="C4136"/>
          <cell r="O4136"/>
          <cell r="T4136"/>
        </row>
        <row r="4137">
          <cell r="C4137"/>
          <cell r="O4137"/>
          <cell r="T4137"/>
        </row>
        <row r="4138">
          <cell r="C4138"/>
          <cell r="O4138"/>
          <cell r="T4138"/>
        </row>
        <row r="4139">
          <cell r="C4139"/>
          <cell r="O4139"/>
          <cell r="T4139"/>
        </row>
        <row r="4140">
          <cell r="C4140"/>
          <cell r="O4140"/>
          <cell r="T4140"/>
        </row>
        <row r="4141">
          <cell r="C4141"/>
          <cell r="O4141"/>
          <cell r="T4141"/>
        </row>
        <row r="4142">
          <cell r="C4142"/>
          <cell r="O4142"/>
          <cell r="T4142"/>
        </row>
        <row r="4143">
          <cell r="C4143"/>
          <cell r="O4143"/>
          <cell r="T4143"/>
        </row>
        <row r="4144">
          <cell r="C4144"/>
          <cell r="O4144"/>
          <cell r="T4144"/>
        </row>
        <row r="4145">
          <cell r="C4145"/>
          <cell r="O4145"/>
          <cell r="T4145"/>
        </row>
        <row r="4146">
          <cell r="C4146"/>
          <cell r="O4146"/>
          <cell r="T4146"/>
        </row>
        <row r="4147">
          <cell r="C4147"/>
          <cell r="O4147"/>
          <cell r="T4147"/>
        </row>
        <row r="4148">
          <cell r="C4148"/>
          <cell r="O4148"/>
          <cell r="T4148"/>
        </row>
        <row r="4149">
          <cell r="C4149"/>
          <cell r="O4149"/>
          <cell r="T4149"/>
        </row>
        <row r="4150">
          <cell r="C4150"/>
          <cell r="O4150"/>
          <cell r="T4150"/>
        </row>
        <row r="4151">
          <cell r="C4151"/>
          <cell r="O4151"/>
          <cell r="T4151"/>
        </row>
        <row r="4152">
          <cell r="C4152"/>
          <cell r="O4152"/>
          <cell r="T4152"/>
        </row>
        <row r="4153">
          <cell r="C4153"/>
          <cell r="O4153"/>
          <cell r="T4153"/>
        </row>
        <row r="4154">
          <cell r="C4154"/>
          <cell r="O4154"/>
          <cell r="T4154"/>
        </row>
        <row r="4155">
          <cell r="C4155"/>
          <cell r="O4155"/>
          <cell r="T4155"/>
        </row>
        <row r="4156">
          <cell r="C4156"/>
          <cell r="O4156"/>
          <cell r="T4156"/>
        </row>
        <row r="4157">
          <cell r="C4157"/>
          <cell r="O4157"/>
          <cell r="T4157"/>
        </row>
        <row r="4158">
          <cell r="C4158"/>
          <cell r="O4158"/>
          <cell r="T4158"/>
        </row>
        <row r="4159">
          <cell r="C4159"/>
          <cell r="O4159"/>
          <cell r="T4159"/>
        </row>
        <row r="4160">
          <cell r="C4160"/>
          <cell r="O4160"/>
          <cell r="T4160"/>
        </row>
        <row r="4161">
          <cell r="C4161"/>
          <cell r="O4161"/>
          <cell r="T4161"/>
        </row>
        <row r="4162">
          <cell r="C4162"/>
          <cell r="O4162"/>
          <cell r="T4162"/>
        </row>
        <row r="4163">
          <cell r="C4163"/>
          <cell r="O4163"/>
          <cell r="T4163"/>
        </row>
        <row r="4164">
          <cell r="C4164"/>
          <cell r="O4164"/>
          <cell r="T4164"/>
        </row>
        <row r="4165">
          <cell r="C4165"/>
          <cell r="O4165"/>
          <cell r="T4165"/>
        </row>
        <row r="4166">
          <cell r="C4166"/>
          <cell r="O4166"/>
          <cell r="T4166"/>
        </row>
        <row r="4167">
          <cell r="C4167"/>
          <cell r="O4167"/>
          <cell r="T4167"/>
        </row>
        <row r="4168">
          <cell r="C4168"/>
          <cell r="O4168"/>
          <cell r="T4168"/>
        </row>
        <row r="4169">
          <cell r="C4169"/>
          <cell r="O4169"/>
          <cell r="T4169"/>
        </row>
        <row r="4170">
          <cell r="C4170"/>
          <cell r="O4170"/>
          <cell r="T4170"/>
        </row>
        <row r="4171">
          <cell r="C4171"/>
          <cell r="O4171"/>
          <cell r="T4171"/>
        </row>
        <row r="4172">
          <cell r="C4172"/>
          <cell r="O4172"/>
          <cell r="T4172"/>
        </row>
        <row r="4173">
          <cell r="C4173"/>
          <cell r="O4173"/>
          <cell r="T4173"/>
        </row>
        <row r="4174">
          <cell r="C4174"/>
          <cell r="O4174"/>
          <cell r="T4174"/>
        </row>
        <row r="4175">
          <cell r="C4175"/>
          <cell r="O4175"/>
          <cell r="T4175"/>
        </row>
        <row r="4176">
          <cell r="C4176"/>
          <cell r="O4176"/>
          <cell r="T4176"/>
        </row>
        <row r="4177">
          <cell r="C4177"/>
          <cell r="O4177"/>
          <cell r="T4177"/>
        </row>
        <row r="4178">
          <cell r="C4178"/>
          <cell r="O4178"/>
          <cell r="T4178"/>
        </row>
        <row r="4179">
          <cell r="C4179"/>
          <cell r="O4179"/>
          <cell r="T4179"/>
        </row>
        <row r="4180">
          <cell r="C4180"/>
          <cell r="O4180"/>
          <cell r="T4180"/>
        </row>
        <row r="4181">
          <cell r="C4181"/>
          <cell r="O4181"/>
          <cell r="T4181"/>
        </row>
        <row r="4182">
          <cell r="C4182"/>
          <cell r="O4182"/>
          <cell r="T4182"/>
        </row>
        <row r="4183">
          <cell r="C4183"/>
          <cell r="O4183"/>
          <cell r="T4183"/>
        </row>
        <row r="4184">
          <cell r="C4184"/>
          <cell r="O4184"/>
          <cell r="T4184"/>
        </row>
        <row r="4185">
          <cell r="C4185"/>
          <cell r="O4185"/>
          <cell r="T4185"/>
        </row>
        <row r="4186">
          <cell r="C4186"/>
          <cell r="O4186"/>
          <cell r="T4186"/>
        </row>
        <row r="4187">
          <cell r="C4187"/>
          <cell r="O4187"/>
          <cell r="T4187"/>
        </row>
        <row r="4188">
          <cell r="C4188"/>
          <cell r="O4188"/>
          <cell r="T4188"/>
        </row>
        <row r="4189">
          <cell r="C4189"/>
          <cell r="O4189"/>
          <cell r="T4189"/>
        </row>
        <row r="4190">
          <cell r="C4190"/>
          <cell r="O4190"/>
          <cell r="T4190"/>
        </row>
        <row r="4191">
          <cell r="C4191"/>
          <cell r="O4191"/>
          <cell r="T4191"/>
        </row>
        <row r="4192">
          <cell r="C4192"/>
          <cell r="O4192"/>
          <cell r="T4192"/>
        </row>
        <row r="4193">
          <cell r="C4193"/>
          <cell r="O4193"/>
          <cell r="T4193"/>
        </row>
        <row r="4194">
          <cell r="C4194"/>
          <cell r="O4194"/>
          <cell r="T4194"/>
        </row>
        <row r="4195">
          <cell r="C4195"/>
          <cell r="O4195"/>
          <cell r="T4195"/>
        </row>
        <row r="4196">
          <cell r="C4196"/>
          <cell r="O4196"/>
          <cell r="T4196"/>
        </row>
        <row r="4197">
          <cell r="C4197"/>
          <cell r="O4197"/>
          <cell r="T4197"/>
        </row>
        <row r="4198">
          <cell r="C4198"/>
          <cell r="O4198"/>
          <cell r="T4198"/>
        </row>
        <row r="4199">
          <cell r="C4199"/>
          <cell r="O4199"/>
          <cell r="T4199"/>
        </row>
        <row r="4200">
          <cell r="C4200"/>
          <cell r="O4200"/>
          <cell r="T4200"/>
        </row>
        <row r="4201">
          <cell r="C4201"/>
          <cell r="O4201"/>
          <cell r="T4201"/>
        </row>
        <row r="4202">
          <cell r="C4202"/>
          <cell r="O4202"/>
          <cell r="T4202"/>
        </row>
        <row r="4203">
          <cell r="C4203"/>
          <cell r="O4203"/>
          <cell r="T4203"/>
        </row>
        <row r="4204">
          <cell r="C4204"/>
          <cell r="O4204"/>
          <cell r="T4204"/>
        </row>
        <row r="4205">
          <cell r="C4205"/>
          <cell r="O4205"/>
          <cell r="T4205"/>
        </row>
        <row r="4206">
          <cell r="C4206"/>
          <cell r="O4206"/>
          <cell r="T4206"/>
        </row>
        <row r="4207">
          <cell r="C4207"/>
          <cell r="O4207"/>
          <cell r="T4207"/>
        </row>
        <row r="4208">
          <cell r="C4208"/>
          <cell r="O4208"/>
          <cell r="T4208"/>
        </row>
        <row r="4209">
          <cell r="C4209"/>
          <cell r="O4209"/>
          <cell r="T4209"/>
        </row>
        <row r="4210">
          <cell r="C4210"/>
          <cell r="O4210"/>
          <cell r="T4210"/>
        </row>
        <row r="4211">
          <cell r="C4211"/>
          <cell r="O4211"/>
          <cell r="T4211"/>
        </row>
        <row r="4212">
          <cell r="C4212"/>
          <cell r="O4212"/>
          <cell r="T4212"/>
        </row>
        <row r="4213">
          <cell r="C4213"/>
          <cell r="O4213"/>
          <cell r="T4213"/>
        </row>
        <row r="4214">
          <cell r="C4214"/>
          <cell r="O4214"/>
          <cell r="T4214"/>
        </row>
        <row r="4215">
          <cell r="C4215"/>
          <cell r="O4215"/>
          <cell r="T4215"/>
        </row>
        <row r="4216">
          <cell r="C4216"/>
          <cell r="O4216"/>
          <cell r="T4216"/>
        </row>
        <row r="4217">
          <cell r="C4217"/>
          <cell r="O4217"/>
          <cell r="T4217"/>
        </row>
        <row r="4218">
          <cell r="C4218"/>
          <cell r="O4218"/>
          <cell r="T4218"/>
        </row>
        <row r="4219">
          <cell r="C4219"/>
          <cell r="O4219"/>
          <cell r="T4219"/>
        </row>
        <row r="4220">
          <cell r="C4220"/>
          <cell r="O4220"/>
          <cell r="T4220"/>
        </row>
        <row r="4221">
          <cell r="C4221"/>
          <cell r="O4221"/>
          <cell r="T4221"/>
        </row>
        <row r="4222">
          <cell r="C4222"/>
          <cell r="O4222"/>
          <cell r="T4222"/>
        </row>
        <row r="4223">
          <cell r="C4223"/>
          <cell r="O4223"/>
          <cell r="T4223"/>
        </row>
        <row r="4224">
          <cell r="C4224"/>
          <cell r="O4224"/>
          <cell r="T4224"/>
        </row>
        <row r="4225">
          <cell r="C4225"/>
          <cell r="O4225"/>
          <cell r="T4225"/>
        </row>
        <row r="4226">
          <cell r="C4226"/>
          <cell r="O4226"/>
          <cell r="T4226"/>
        </row>
        <row r="4227">
          <cell r="C4227"/>
          <cell r="O4227"/>
          <cell r="T4227"/>
        </row>
        <row r="4228">
          <cell r="C4228"/>
          <cell r="O4228"/>
          <cell r="T4228"/>
        </row>
        <row r="4229">
          <cell r="C4229"/>
          <cell r="O4229"/>
          <cell r="T4229"/>
        </row>
        <row r="4230">
          <cell r="C4230"/>
          <cell r="O4230"/>
          <cell r="T4230"/>
        </row>
        <row r="4231">
          <cell r="C4231"/>
          <cell r="O4231"/>
          <cell r="T4231"/>
        </row>
        <row r="4232">
          <cell r="C4232"/>
          <cell r="O4232"/>
          <cell r="T4232"/>
        </row>
        <row r="4233">
          <cell r="C4233"/>
          <cell r="O4233"/>
          <cell r="T4233"/>
        </row>
        <row r="4234">
          <cell r="C4234"/>
          <cell r="O4234"/>
          <cell r="T4234"/>
        </row>
        <row r="4235">
          <cell r="C4235"/>
          <cell r="O4235"/>
          <cell r="T4235"/>
        </row>
        <row r="4236">
          <cell r="C4236"/>
          <cell r="O4236"/>
          <cell r="T4236"/>
        </row>
        <row r="4237">
          <cell r="C4237"/>
          <cell r="O4237"/>
          <cell r="T4237"/>
        </row>
        <row r="4238">
          <cell r="C4238"/>
          <cell r="O4238"/>
          <cell r="T4238"/>
        </row>
        <row r="4239">
          <cell r="C4239"/>
          <cell r="O4239"/>
          <cell r="T4239"/>
        </row>
        <row r="4240">
          <cell r="C4240"/>
          <cell r="O4240"/>
          <cell r="T4240"/>
        </row>
        <row r="4241">
          <cell r="C4241"/>
          <cell r="O4241"/>
          <cell r="T4241"/>
        </row>
        <row r="4242">
          <cell r="C4242"/>
          <cell r="O4242"/>
          <cell r="T4242"/>
        </row>
        <row r="4243">
          <cell r="C4243"/>
          <cell r="O4243"/>
          <cell r="T4243"/>
        </row>
        <row r="4244">
          <cell r="C4244"/>
          <cell r="O4244"/>
          <cell r="T4244"/>
        </row>
        <row r="4245">
          <cell r="C4245"/>
          <cell r="O4245"/>
          <cell r="T4245"/>
        </row>
        <row r="4246">
          <cell r="C4246"/>
          <cell r="O4246"/>
          <cell r="T4246"/>
        </row>
        <row r="4247">
          <cell r="C4247"/>
          <cell r="O4247"/>
          <cell r="T4247"/>
        </row>
        <row r="4248">
          <cell r="C4248"/>
          <cell r="O4248"/>
          <cell r="T4248"/>
        </row>
        <row r="4249">
          <cell r="C4249"/>
          <cell r="O4249"/>
          <cell r="T4249"/>
        </row>
        <row r="4250">
          <cell r="C4250"/>
          <cell r="O4250"/>
          <cell r="T4250"/>
        </row>
        <row r="4251">
          <cell r="C4251"/>
          <cell r="O4251"/>
          <cell r="T4251"/>
        </row>
        <row r="4252">
          <cell r="C4252"/>
          <cell r="O4252"/>
          <cell r="T4252"/>
        </row>
        <row r="4253">
          <cell r="C4253"/>
          <cell r="O4253"/>
          <cell r="T4253"/>
        </row>
        <row r="4254">
          <cell r="C4254"/>
          <cell r="O4254"/>
          <cell r="T4254"/>
        </row>
        <row r="4255">
          <cell r="C4255"/>
          <cell r="O4255"/>
          <cell r="T4255"/>
        </row>
        <row r="4256">
          <cell r="C4256"/>
          <cell r="O4256"/>
          <cell r="T4256"/>
        </row>
        <row r="4257">
          <cell r="C4257"/>
          <cell r="O4257"/>
          <cell r="T4257"/>
        </row>
        <row r="4258">
          <cell r="C4258"/>
          <cell r="O4258"/>
          <cell r="T4258"/>
        </row>
        <row r="4259">
          <cell r="C4259"/>
          <cell r="O4259"/>
          <cell r="T4259"/>
        </row>
        <row r="4260">
          <cell r="C4260"/>
          <cell r="O4260"/>
          <cell r="T4260"/>
        </row>
        <row r="4261">
          <cell r="C4261"/>
          <cell r="O4261"/>
          <cell r="T4261"/>
        </row>
        <row r="4262">
          <cell r="C4262"/>
          <cell r="O4262"/>
          <cell r="T4262"/>
        </row>
        <row r="4263">
          <cell r="C4263"/>
          <cell r="O4263"/>
          <cell r="T4263"/>
        </row>
        <row r="4264">
          <cell r="C4264"/>
          <cell r="O4264"/>
          <cell r="T4264"/>
        </row>
        <row r="4265">
          <cell r="C4265"/>
          <cell r="O4265"/>
          <cell r="T4265"/>
        </row>
        <row r="4266">
          <cell r="C4266"/>
          <cell r="O4266"/>
          <cell r="T4266"/>
        </row>
        <row r="4267">
          <cell r="C4267"/>
          <cell r="O4267"/>
          <cell r="T4267"/>
        </row>
        <row r="4268">
          <cell r="C4268"/>
          <cell r="O4268"/>
          <cell r="T4268"/>
        </row>
        <row r="4269">
          <cell r="C4269"/>
          <cell r="O4269"/>
          <cell r="T4269"/>
        </row>
        <row r="4270">
          <cell r="C4270"/>
          <cell r="O4270"/>
          <cell r="T4270"/>
        </row>
        <row r="4271">
          <cell r="C4271"/>
          <cell r="O4271"/>
          <cell r="T4271"/>
        </row>
        <row r="4272">
          <cell r="C4272"/>
          <cell r="O4272"/>
          <cell r="T4272"/>
        </row>
        <row r="4273">
          <cell r="C4273"/>
          <cell r="O4273"/>
          <cell r="T4273"/>
        </row>
        <row r="4274">
          <cell r="C4274"/>
          <cell r="O4274"/>
          <cell r="T4274"/>
        </row>
        <row r="4275">
          <cell r="C4275"/>
          <cell r="O4275"/>
          <cell r="T4275"/>
        </row>
        <row r="4276">
          <cell r="C4276"/>
          <cell r="O4276"/>
          <cell r="T4276"/>
        </row>
        <row r="4277">
          <cell r="C4277"/>
          <cell r="O4277"/>
          <cell r="T4277"/>
        </row>
        <row r="4278">
          <cell r="C4278"/>
          <cell r="O4278"/>
          <cell r="T4278"/>
        </row>
        <row r="4279">
          <cell r="C4279"/>
          <cell r="O4279"/>
          <cell r="T4279"/>
        </row>
        <row r="4280">
          <cell r="C4280"/>
          <cell r="O4280"/>
          <cell r="T4280"/>
        </row>
        <row r="4281">
          <cell r="C4281"/>
          <cell r="O4281"/>
          <cell r="T4281"/>
        </row>
        <row r="4282">
          <cell r="C4282"/>
          <cell r="O4282"/>
          <cell r="T4282"/>
        </row>
        <row r="4283">
          <cell r="C4283"/>
          <cell r="O4283"/>
          <cell r="T4283"/>
        </row>
        <row r="4284">
          <cell r="C4284"/>
          <cell r="O4284"/>
          <cell r="T4284"/>
        </row>
        <row r="4285">
          <cell r="C4285"/>
          <cell r="O4285"/>
          <cell r="T4285"/>
        </row>
        <row r="4286">
          <cell r="C4286"/>
          <cell r="O4286"/>
          <cell r="T4286"/>
        </row>
        <row r="4287">
          <cell r="C4287"/>
          <cell r="O4287"/>
          <cell r="T4287"/>
        </row>
        <row r="4288">
          <cell r="C4288"/>
          <cell r="O4288"/>
          <cell r="T4288"/>
        </row>
        <row r="4289">
          <cell r="C4289"/>
          <cell r="O4289"/>
          <cell r="T4289"/>
        </row>
        <row r="4290">
          <cell r="C4290"/>
          <cell r="O4290"/>
          <cell r="T4290"/>
        </row>
        <row r="4291">
          <cell r="C4291"/>
          <cell r="O4291"/>
          <cell r="T4291"/>
        </row>
        <row r="4292">
          <cell r="C4292"/>
          <cell r="O4292"/>
          <cell r="T4292"/>
        </row>
        <row r="4293">
          <cell r="C4293"/>
          <cell r="O4293"/>
          <cell r="T4293"/>
        </row>
        <row r="4294">
          <cell r="C4294"/>
          <cell r="O4294"/>
          <cell r="T4294"/>
        </row>
        <row r="4295">
          <cell r="C4295"/>
          <cell r="O4295"/>
          <cell r="T4295"/>
        </row>
        <row r="4296">
          <cell r="C4296"/>
          <cell r="O4296"/>
          <cell r="T4296"/>
        </row>
        <row r="4297">
          <cell r="C4297"/>
          <cell r="O4297"/>
          <cell r="T4297"/>
        </row>
        <row r="4298">
          <cell r="C4298"/>
          <cell r="O4298"/>
          <cell r="T4298"/>
        </row>
        <row r="4299">
          <cell r="C4299"/>
          <cell r="O4299"/>
          <cell r="T4299"/>
        </row>
        <row r="4300">
          <cell r="C4300"/>
          <cell r="O4300"/>
          <cell r="T4300"/>
        </row>
        <row r="4301">
          <cell r="C4301"/>
          <cell r="O4301"/>
          <cell r="T4301"/>
        </row>
        <row r="4302">
          <cell r="C4302"/>
          <cell r="O4302"/>
          <cell r="T4302"/>
        </row>
        <row r="4303">
          <cell r="C4303"/>
          <cell r="O4303"/>
          <cell r="T4303"/>
        </row>
        <row r="4304">
          <cell r="C4304"/>
          <cell r="O4304"/>
          <cell r="T4304"/>
        </row>
        <row r="4305">
          <cell r="C4305"/>
          <cell r="O4305"/>
          <cell r="T4305"/>
        </row>
        <row r="4306">
          <cell r="C4306"/>
          <cell r="O4306"/>
          <cell r="T4306"/>
        </row>
        <row r="4307">
          <cell r="C4307"/>
          <cell r="O4307"/>
          <cell r="T4307"/>
        </row>
        <row r="4308">
          <cell r="C4308"/>
          <cell r="O4308"/>
          <cell r="T4308"/>
        </row>
        <row r="4309">
          <cell r="C4309"/>
          <cell r="O4309"/>
          <cell r="T4309"/>
        </row>
        <row r="4310">
          <cell r="C4310"/>
          <cell r="O4310"/>
          <cell r="T4310"/>
        </row>
        <row r="4311">
          <cell r="C4311"/>
          <cell r="O4311"/>
          <cell r="T4311"/>
        </row>
        <row r="4312">
          <cell r="C4312"/>
          <cell r="O4312"/>
          <cell r="T4312"/>
        </row>
        <row r="4313">
          <cell r="C4313"/>
          <cell r="O4313"/>
          <cell r="T4313"/>
        </row>
        <row r="4314">
          <cell r="C4314"/>
          <cell r="O4314"/>
          <cell r="T4314"/>
        </row>
        <row r="4315">
          <cell r="C4315"/>
          <cell r="O4315"/>
          <cell r="T4315"/>
        </row>
        <row r="4316">
          <cell r="C4316"/>
          <cell r="O4316"/>
          <cell r="T4316"/>
        </row>
        <row r="4317">
          <cell r="C4317"/>
          <cell r="O4317"/>
          <cell r="T4317"/>
        </row>
        <row r="4318">
          <cell r="C4318"/>
          <cell r="O4318"/>
          <cell r="T4318"/>
        </row>
        <row r="4319">
          <cell r="C4319"/>
          <cell r="O4319"/>
          <cell r="T4319"/>
        </row>
        <row r="4320">
          <cell r="C4320"/>
          <cell r="O4320"/>
          <cell r="T4320"/>
        </row>
        <row r="4321">
          <cell r="C4321"/>
          <cell r="O4321"/>
          <cell r="T4321"/>
        </row>
        <row r="4322">
          <cell r="C4322"/>
          <cell r="O4322"/>
          <cell r="T4322"/>
        </row>
        <row r="4323">
          <cell r="C4323"/>
          <cell r="O4323"/>
          <cell r="T4323"/>
        </row>
        <row r="4324">
          <cell r="C4324"/>
          <cell r="O4324"/>
          <cell r="T4324"/>
        </row>
        <row r="4325">
          <cell r="C4325"/>
          <cell r="O4325"/>
          <cell r="T4325"/>
        </row>
        <row r="4326">
          <cell r="C4326"/>
          <cell r="O4326"/>
          <cell r="T4326"/>
        </row>
        <row r="4327">
          <cell r="C4327"/>
          <cell r="O4327"/>
          <cell r="T4327"/>
        </row>
        <row r="4328">
          <cell r="C4328"/>
          <cell r="O4328"/>
          <cell r="T4328"/>
        </row>
        <row r="4329">
          <cell r="C4329"/>
          <cell r="O4329"/>
          <cell r="T4329"/>
        </row>
        <row r="4330">
          <cell r="C4330"/>
          <cell r="O4330"/>
          <cell r="T4330"/>
        </row>
        <row r="4331">
          <cell r="C4331"/>
          <cell r="O4331"/>
          <cell r="T4331"/>
        </row>
        <row r="4332">
          <cell r="C4332"/>
          <cell r="O4332"/>
          <cell r="T4332"/>
        </row>
        <row r="4333">
          <cell r="C4333"/>
          <cell r="O4333"/>
          <cell r="T4333"/>
        </row>
        <row r="4334">
          <cell r="C4334"/>
          <cell r="O4334"/>
          <cell r="T4334"/>
        </row>
        <row r="4335">
          <cell r="C4335"/>
          <cell r="O4335"/>
          <cell r="T4335"/>
        </row>
        <row r="4336">
          <cell r="C4336"/>
          <cell r="O4336"/>
          <cell r="T4336"/>
        </row>
        <row r="4337">
          <cell r="C4337"/>
          <cell r="O4337"/>
          <cell r="T4337"/>
        </row>
        <row r="4338">
          <cell r="C4338"/>
          <cell r="O4338"/>
          <cell r="T4338"/>
        </row>
        <row r="4339">
          <cell r="C4339"/>
          <cell r="O4339"/>
          <cell r="T4339"/>
        </row>
        <row r="4340">
          <cell r="C4340"/>
          <cell r="O4340"/>
          <cell r="T4340"/>
        </row>
        <row r="4341">
          <cell r="C4341"/>
          <cell r="O4341"/>
          <cell r="T4341"/>
        </row>
        <row r="4342">
          <cell r="C4342"/>
          <cell r="O4342"/>
          <cell r="T4342"/>
        </row>
        <row r="4343">
          <cell r="C4343"/>
          <cell r="O4343"/>
          <cell r="T4343"/>
        </row>
        <row r="4344">
          <cell r="C4344"/>
          <cell r="O4344"/>
          <cell r="T4344"/>
        </row>
        <row r="4345">
          <cell r="C4345"/>
          <cell r="O4345"/>
          <cell r="T4345"/>
        </row>
        <row r="4346">
          <cell r="C4346"/>
          <cell r="O4346"/>
          <cell r="T4346"/>
        </row>
        <row r="4347">
          <cell r="C4347"/>
          <cell r="O4347"/>
          <cell r="T4347"/>
        </row>
        <row r="4348">
          <cell r="C4348"/>
          <cell r="O4348"/>
          <cell r="T4348"/>
        </row>
        <row r="4349">
          <cell r="C4349"/>
          <cell r="O4349"/>
          <cell r="T4349"/>
        </row>
        <row r="4350">
          <cell r="C4350"/>
          <cell r="O4350"/>
          <cell r="T4350"/>
        </row>
        <row r="4351">
          <cell r="C4351"/>
          <cell r="O4351"/>
          <cell r="T4351"/>
        </row>
        <row r="4352">
          <cell r="C4352"/>
          <cell r="O4352"/>
          <cell r="T4352"/>
        </row>
        <row r="4353">
          <cell r="C4353"/>
          <cell r="O4353"/>
          <cell r="T4353"/>
        </row>
        <row r="4354">
          <cell r="C4354"/>
          <cell r="O4354"/>
          <cell r="T4354"/>
        </row>
        <row r="4355">
          <cell r="C4355"/>
          <cell r="O4355"/>
          <cell r="T4355"/>
        </row>
        <row r="4356">
          <cell r="C4356"/>
          <cell r="O4356"/>
          <cell r="T4356"/>
        </row>
        <row r="4357">
          <cell r="C4357"/>
          <cell r="O4357"/>
          <cell r="T4357"/>
        </row>
        <row r="4358">
          <cell r="C4358"/>
          <cell r="O4358"/>
          <cell r="T4358"/>
        </row>
        <row r="4359">
          <cell r="C4359"/>
          <cell r="O4359"/>
          <cell r="T4359"/>
        </row>
        <row r="4360">
          <cell r="C4360"/>
          <cell r="O4360"/>
          <cell r="T4360"/>
        </row>
        <row r="4361">
          <cell r="C4361"/>
          <cell r="O4361"/>
          <cell r="T4361"/>
        </row>
        <row r="4362">
          <cell r="C4362"/>
          <cell r="O4362"/>
          <cell r="T4362"/>
        </row>
        <row r="4363">
          <cell r="C4363"/>
          <cell r="O4363"/>
          <cell r="T4363"/>
        </row>
        <row r="4364">
          <cell r="C4364"/>
          <cell r="O4364"/>
          <cell r="T4364"/>
        </row>
        <row r="4365">
          <cell r="C4365"/>
          <cell r="O4365"/>
          <cell r="T4365"/>
        </row>
        <row r="4366">
          <cell r="C4366"/>
          <cell r="O4366"/>
          <cell r="T4366"/>
        </row>
        <row r="4367">
          <cell r="C4367"/>
          <cell r="O4367"/>
          <cell r="T4367"/>
        </row>
        <row r="4368">
          <cell r="C4368"/>
          <cell r="O4368"/>
          <cell r="T4368"/>
        </row>
        <row r="4369">
          <cell r="C4369"/>
          <cell r="O4369"/>
          <cell r="T4369"/>
        </row>
        <row r="4370">
          <cell r="C4370"/>
          <cell r="O4370"/>
          <cell r="T4370"/>
        </row>
        <row r="4371">
          <cell r="C4371"/>
          <cell r="O4371"/>
          <cell r="T4371"/>
        </row>
        <row r="4372">
          <cell r="C4372"/>
          <cell r="O4372"/>
          <cell r="T4372"/>
        </row>
        <row r="4373">
          <cell r="C4373"/>
          <cell r="O4373"/>
          <cell r="T4373"/>
        </row>
        <row r="4374">
          <cell r="C4374"/>
          <cell r="O4374"/>
          <cell r="T4374"/>
        </row>
        <row r="4375">
          <cell r="C4375"/>
          <cell r="O4375"/>
          <cell r="T4375"/>
        </row>
        <row r="4376">
          <cell r="C4376"/>
          <cell r="O4376"/>
          <cell r="T4376"/>
        </row>
        <row r="4377">
          <cell r="C4377"/>
          <cell r="O4377"/>
          <cell r="T4377"/>
        </row>
        <row r="4378">
          <cell r="C4378"/>
          <cell r="O4378"/>
          <cell r="T4378"/>
        </row>
        <row r="4379">
          <cell r="C4379"/>
          <cell r="O4379"/>
          <cell r="T4379"/>
        </row>
        <row r="4380">
          <cell r="C4380"/>
          <cell r="O4380"/>
          <cell r="T4380"/>
        </row>
        <row r="4381">
          <cell r="C4381"/>
          <cell r="O4381"/>
          <cell r="T4381"/>
        </row>
        <row r="4382">
          <cell r="C4382"/>
          <cell r="O4382"/>
          <cell r="T4382"/>
        </row>
        <row r="4383">
          <cell r="C4383"/>
          <cell r="O4383"/>
          <cell r="T4383"/>
        </row>
        <row r="4384">
          <cell r="C4384"/>
          <cell r="O4384"/>
          <cell r="T4384"/>
        </row>
        <row r="4385">
          <cell r="C4385"/>
          <cell r="O4385"/>
          <cell r="T4385"/>
        </row>
        <row r="4386">
          <cell r="C4386"/>
          <cell r="O4386"/>
          <cell r="T4386"/>
        </row>
        <row r="4387">
          <cell r="C4387"/>
          <cell r="O4387"/>
          <cell r="T4387"/>
        </row>
        <row r="4388">
          <cell r="C4388"/>
          <cell r="O4388"/>
          <cell r="T4388"/>
        </row>
        <row r="4389">
          <cell r="C4389"/>
          <cell r="O4389"/>
          <cell r="T4389"/>
        </row>
        <row r="4390">
          <cell r="C4390"/>
          <cell r="O4390"/>
          <cell r="T4390"/>
        </row>
        <row r="4391">
          <cell r="C4391"/>
          <cell r="O4391"/>
          <cell r="T4391"/>
        </row>
        <row r="4392">
          <cell r="C4392"/>
          <cell r="O4392"/>
          <cell r="T4392"/>
        </row>
        <row r="4393">
          <cell r="C4393"/>
          <cell r="O4393"/>
          <cell r="T4393"/>
        </row>
        <row r="4394">
          <cell r="C4394"/>
          <cell r="O4394"/>
          <cell r="T4394"/>
        </row>
        <row r="4395">
          <cell r="C4395"/>
          <cell r="O4395"/>
          <cell r="T4395"/>
        </row>
        <row r="4396">
          <cell r="C4396"/>
          <cell r="O4396"/>
          <cell r="T4396"/>
        </row>
        <row r="4397">
          <cell r="C4397"/>
          <cell r="O4397"/>
          <cell r="T4397"/>
        </row>
        <row r="4398">
          <cell r="C4398"/>
          <cell r="O4398"/>
          <cell r="T4398"/>
        </row>
        <row r="4399">
          <cell r="C4399"/>
          <cell r="O4399"/>
          <cell r="T4399"/>
        </row>
        <row r="4400">
          <cell r="C4400"/>
          <cell r="O4400"/>
          <cell r="T4400"/>
        </row>
        <row r="4401">
          <cell r="C4401"/>
          <cell r="O4401"/>
          <cell r="T4401"/>
        </row>
        <row r="4402">
          <cell r="C4402"/>
          <cell r="O4402"/>
          <cell r="T4402"/>
        </row>
        <row r="4403">
          <cell r="C4403"/>
          <cell r="O4403"/>
          <cell r="T4403"/>
        </row>
        <row r="4404">
          <cell r="C4404"/>
          <cell r="O4404"/>
          <cell r="T4404"/>
        </row>
        <row r="4405">
          <cell r="C4405"/>
          <cell r="O4405"/>
          <cell r="T4405"/>
        </row>
        <row r="4406">
          <cell r="C4406"/>
          <cell r="O4406"/>
          <cell r="T4406"/>
        </row>
        <row r="4407">
          <cell r="C4407"/>
          <cell r="O4407"/>
          <cell r="T4407"/>
        </row>
        <row r="4408">
          <cell r="C4408"/>
          <cell r="O4408"/>
          <cell r="T4408"/>
        </row>
        <row r="4409">
          <cell r="C4409"/>
          <cell r="O4409"/>
          <cell r="T4409"/>
        </row>
        <row r="4410">
          <cell r="C4410"/>
          <cell r="O4410"/>
          <cell r="T4410"/>
        </row>
        <row r="4411">
          <cell r="C4411"/>
          <cell r="O4411"/>
          <cell r="T4411"/>
        </row>
        <row r="4412">
          <cell r="C4412"/>
          <cell r="O4412"/>
          <cell r="T4412"/>
        </row>
        <row r="4413">
          <cell r="C4413"/>
          <cell r="O4413"/>
          <cell r="T4413"/>
        </row>
        <row r="4414">
          <cell r="C4414"/>
          <cell r="O4414"/>
          <cell r="T4414"/>
        </row>
        <row r="4415">
          <cell r="C4415"/>
          <cell r="O4415"/>
          <cell r="T4415"/>
        </row>
        <row r="4416">
          <cell r="C4416"/>
          <cell r="O4416"/>
          <cell r="T4416"/>
        </row>
        <row r="4417">
          <cell r="C4417"/>
          <cell r="O4417"/>
          <cell r="T4417"/>
        </row>
        <row r="4418">
          <cell r="C4418"/>
          <cell r="O4418"/>
          <cell r="T4418"/>
        </row>
        <row r="4419">
          <cell r="C4419"/>
          <cell r="O4419"/>
          <cell r="T4419"/>
        </row>
        <row r="4420">
          <cell r="C4420"/>
          <cell r="O4420"/>
          <cell r="T4420"/>
        </row>
        <row r="4421">
          <cell r="C4421"/>
          <cell r="O4421"/>
          <cell r="T4421"/>
        </row>
        <row r="4422">
          <cell r="C4422"/>
          <cell r="O4422"/>
          <cell r="T4422"/>
        </row>
        <row r="4423">
          <cell r="C4423"/>
          <cell r="O4423"/>
          <cell r="T4423"/>
        </row>
        <row r="4424">
          <cell r="C4424"/>
          <cell r="O4424"/>
          <cell r="T4424"/>
        </row>
        <row r="4425">
          <cell r="C4425"/>
          <cell r="O4425"/>
          <cell r="T4425"/>
        </row>
        <row r="4426">
          <cell r="C4426"/>
          <cell r="O4426"/>
          <cell r="T4426"/>
        </row>
        <row r="4427">
          <cell r="C4427"/>
          <cell r="O4427"/>
          <cell r="T4427"/>
        </row>
        <row r="4428">
          <cell r="C4428"/>
          <cell r="O4428"/>
          <cell r="T4428"/>
        </row>
        <row r="4429">
          <cell r="C4429"/>
          <cell r="O4429"/>
          <cell r="T4429"/>
        </row>
        <row r="4430">
          <cell r="C4430"/>
          <cell r="O4430"/>
          <cell r="T4430"/>
        </row>
        <row r="4431">
          <cell r="C4431"/>
          <cell r="O4431"/>
          <cell r="T4431"/>
        </row>
        <row r="4432">
          <cell r="C4432"/>
          <cell r="O4432"/>
          <cell r="T4432"/>
        </row>
        <row r="4433">
          <cell r="C4433"/>
          <cell r="O4433"/>
          <cell r="T4433"/>
        </row>
        <row r="4434">
          <cell r="C4434"/>
          <cell r="O4434"/>
          <cell r="T4434"/>
        </row>
        <row r="4435">
          <cell r="C4435"/>
          <cell r="O4435"/>
          <cell r="T4435"/>
        </row>
        <row r="4436">
          <cell r="C4436"/>
          <cell r="O4436"/>
          <cell r="T4436"/>
        </row>
        <row r="4437">
          <cell r="C4437"/>
          <cell r="O4437"/>
          <cell r="T4437"/>
        </row>
        <row r="4438">
          <cell r="C4438"/>
          <cell r="O4438"/>
          <cell r="T4438"/>
        </row>
        <row r="4439">
          <cell r="C4439"/>
          <cell r="O4439"/>
          <cell r="T4439"/>
        </row>
        <row r="4440">
          <cell r="C4440"/>
          <cell r="O4440"/>
          <cell r="T4440"/>
        </row>
        <row r="4441">
          <cell r="C4441"/>
          <cell r="O4441"/>
          <cell r="T4441"/>
        </row>
        <row r="4442">
          <cell r="C4442"/>
          <cell r="O4442"/>
          <cell r="T4442"/>
        </row>
        <row r="4443">
          <cell r="C4443"/>
          <cell r="O4443"/>
          <cell r="T4443"/>
        </row>
        <row r="4444">
          <cell r="C4444"/>
          <cell r="O4444"/>
          <cell r="T4444"/>
        </row>
        <row r="4445">
          <cell r="C4445"/>
          <cell r="O4445"/>
          <cell r="T4445"/>
        </row>
        <row r="4446">
          <cell r="C4446"/>
          <cell r="O4446"/>
          <cell r="T4446"/>
        </row>
        <row r="4447">
          <cell r="C4447"/>
          <cell r="O4447"/>
          <cell r="T4447"/>
        </row>
        <row r="4448">
          <cell r="C4448"/>
          <cell r="O4448"/>
          <cell r="T4448"/>
        </row>
        <row r="4449">
          <cell r="C4449"/>
          <cell r="O4449"/>
          <cell r="T4449"/>
        </row>
        <row r="4450">
          <cell r="C4450"/>
          <cell r="O4450"/>
          <cell r="T4450"/>
        </row>
        <row r="4451">
          <cell r="C4451"/>
          <cell r="O4451"/>
          <cell r="T4451"/>
        </row>
        <row r="4452">
          <cell r="C4452"/>
          <cell r="O4452"/>
          <cell r="T4452"/>
        </row>
        <row r="4453">
          <cell r="C4453"/>
          <cell r="O4453"/>
          <cell r="T4453"/>
        </row>
        <row r="4454">
          <cell r="C4454"/>
          <cell r="O4454"/>
          <cell r="T4454"/>
        </row>
        <row r="4455">
          <cell r="C4455"/>
          <cell r="O4455"/>
          <cell r="T4455"/>
        </row>
        <row r="4456">
          <cell r="C4456"/>
          <cell r="O4456"/>
          <cell r="T4456"/>
        </row>
        <row r="4457">
          <cell r="C4457"/>
          <cell r="O4457"/>
          <cell r="T4457"/>
        </row>
        <row r="4458">
          <cell r="C4458"/>
          <cell r="O4458"/>
          <cell r="T4458"/>
        </row>
        <row r="4459">
          <cell r="C4459"/>
          <cell r="O4459"/>
          <cell r="T4459"/>
        </row>
        <row r="4460">
          <cell r="C4460"/>
          <cell r="O4460"/>
          <cell r="T4460"/>
        </row>
        <row r="4461">
          <cell r="C4461"/>
          <cell r="O4461"/>
          <cell r="T4461"/>
        </row>
        <row r="4462">
          <cell r="C4462"/>
          <cell r="O4462"/>
          <cell r="T4462"/>
        </row>
        <row r="4463">
          <cell r="C4463"/>
          <cell r="O4463"/>
          <cell r="T4463"/>
        </row>
        <row r="4464">
          <cell r="C4464"/>
          <cell r="O4464"/>
          <cell r="T4464"/>
        </row>
        <row r="4465">
          <cell r="C4465"/>
          <cell r="O4465"/>
          <cell r="T4465"/>
        </row>
        <row r="4466">
          <cell r="C4466"/>
          <cell r="O4466"/>
          <cell r="T4466"/>
        </row>
        <row r="4467">
          <cell r="C4467"/>
          <cell r="O4467"/>
          <cell r="T4467"/>
        </row>
        <row r="4468">
          <cell r="C4468"/>
          <cell r="O4468"/>
          <cell r="T4468"/>
        </row>
        <row r="4469">
          <cell r="C4469"/>
          <cell r="O4469"/>
          <cell r="T4469"/>
        </row>
        <row r="4470">
          <cell r="C4470"/>
          <cell r="O4470"/>
          <cell r="T4470"/>
        </row>
        <row r="4471">
          <cell r="C4471"/>
          <cell r="O4471"/>
          <cell r="T4471"/>
        </row>
        <row r="4472">
          <cell r="C4472"/>
          <cell r="O4472"/>
          <cell r="T4472"/>
        </row>
        <row r="4473">
          <cell r="C4473"/>
          <cell r="O4473"/>
          <cell r="T4473"/>
        </row>
        <row r="4474">
          <cell r="C4474"/>
          <cell r="O4474"/>
          <cell r="T4474"/>
        </row>
        <row r="4475">
          <cell r="C4475"/>
          <cell r="O4475"/>
          <cell r="T4475"/>
        </row>
        <row r="4476">
          <cell r="C4476"/>
          <cell r="O4476"/>
          <cell r="T4476"/>
        </row>
        <row r="4477">
          <cell r="C4477"/>
          <cell r="O4477"/>
          <cell r="T4477"/>
        </row>
        <row r="4478">
          <cell r="C4478"/>
          <cell r="O4478"/>
          <cell r="T4478"/>
        </row>
        <row r="4479">
          <cell r="C4479"/>
          <cell r="O4479"/>
          <cell r="T4479"/>
        </row>
        <row r="4480">
          <cell r="C4480"/>
          <cell r="O4480"/>
          <cell r="T4480"/>
        </row>
        <row r="4481">
          <cell r="C4481"/>
          <cell r="O4481"/>
          <cell r="T4481"/>
        </row>
        <row r="4482">
          <cell r="C4482"/>
          <cell r="O4482"/>
          <cell r="T4482"/>
        </row>
        <row r="4483">
          <cell r="C4483"/>
          <cell r="O4483"/>
          <cell r="T4483"/>
        </row>
        <row r="4484">
          <cell r="C4484"/>
          <cell r="O4484"/>
          <cell r="T4484"/>
        </row>
        <row r="4485">
          <cell r="C4485"/>
          <cell r="O4485"/>
          <cell r="T4485"/>
        </row>
        <row r="4486">
          <cell r="C4486"/>
          <cell r="O4486"/>
          <cell r="T4486"/>
        </row>
        <row r="4487">
          <cell r="C4487"/>
          <cell r="O4487"/>
          <cell r="T4487"/>
        </row>
        <row r="4488">
          <cell r="C4488"/>
          <cell r="O4488"/>
          <cell r="T4488"/>
        </row>
        <row r="4489">
          <cell r="C4489"/>
          <cell r="O4489"/>
          <cell r="T4489"/>
        </row>
        <row r="4490">
          <cell r="C4490"/>
          <cell r="O4490"/>
          <cell r="T4490"/>
        </row>
        <row r="4491">
          <cell r="C4491"/>
          <cell r="O4491"/>
          <cell r="T4491"/>
        </row>
        <row r="4492">
          <cell r="C4492"/>
          <cell r="O4492"/>
          <cell r="T4492"/>
        </row>
        <row r="4493">
          <cell r="C4493"/>
          <cell r="O4493"/>
          <cell r="T4493"/>
        </row>
        <row r="4494">
          <cell r="C4494"/>
          <cell r="O4494"/>
          <cell r="T4494"/>
        </row>
        <row r="4495">
          <cell r="C4495"/>
          <cell r="O4495"/>
          <cell r="T4495"/>
        </row>
        <row r="4496">
          <cell r="C4496"/>
          <cell r="O4496"/>
          <cell r="T4496"/>
        </row>
        <row r="4497">
          <cell r="C4497"/>
          <cell r="O4497"/>
          <cell r="T4497"/>
        </row>
        <row r="4498">
          <cell r="C4498"/>
          <cell r="O4498"/>
          <cell r="T4498"/>
        </row>
        <row r="4499">
          <cell r="C4499"/>
          <cell r="O4499"/>
          <cell r="T4499"/>
        </row>
        <row r="4500">
          <cell r="C4500"/>
          <cell r="O4500"/>
          <cell r="T4500"/>
        </row>
        <row r="4501">
          <cell r="C4501"/>
          <cell r="O4501"/>
          <cell r="T4501"/>
        </row>
        <row r="4502">
          <cell r="C4502"/>
          <cell r="O4502"/>
          <cell r="T4502"/>
        </row>
        <row r="4503">
          <cell r="C4503"/>
          <cell r="O4503"/>
          <cell r="T4503"/>
        </row>
        <row r="4504">
          <cell r="C4504"/>
          <cell r="O4504"/>
          <cell r="T4504"/>
        </row>
        <row r="4505">
          <cell r="C4505"/>
          <cell r="O4505"/>
          <cell r="T4505"/>
        </row>
        <row r="4506">
          <cell r="C4506"/>
          <cell r="O4506"/>
          <cell r="T4506"/>
        </row>
        <row r="4507">
          <cell r="C4507"/>
          <cell r="O4507"/>
          <cell r="T4507"/>
        </row>
        <row r="4508">
          <cell r="C4508"/>
          <cell r="O4508"/>
          <cell r="T4508"/>
        </row>
        <row r="4509">
          <cell r="C4509"/>
          <cell r="O4509"/>
          <cell r="T4509"/>
        </row>
        <row r="4510">
          <cell r="C4510"/>
          <cell r="O4510"/>
          <cell r="T4510"/>
        </row>
        <row r="4511">
          <cell r="C4511"/>
          <cell r="O4511"/>
          <cell r="T4511"/>
        </row>
        <row r="4512">
          <cell r="C4512"/>
          <cell r="O4512"/>
          <cell r="T4512"/>
        </row>
        <row r="4513">
          <cell r="C4513"/>
          <cell r="O4513"/>
          <cell r="T4513"/>
        </row>
        <row r="4514">
          <cell r="C4514"/>
          <cell r="O4514"/>
          <cell r="T4514"/>
        </row>
        <row r="4515">
          <cell r="C4515"/>
          <cell r="O4515"/>
          <cell r="T4515"/>
        </row>
        <row r="4516">
          <cell r="C4516"/>
          <cell r="O4516"/>
          <cell r="T4516"/>
        </row>
        <row r="4517">
          <cell r="C4517"/>
          <cell r="O4517"/>
          <cell r="T4517"/>
        </row>
        <row r="4518">
          <cell r="C4518"/>
          <cell r="O4518"/>
          <cell r="T4518"/>
        </row>
        <row r="4519">
          <cell r="C4519"/>
          <cell r="O4519"/>
          <cell r="T4519"/>
        </row>
        <row r="4520">
          <cell r="C4520"/>
          <cell r="O4520"/>
          <cell r="T4520"/>
        </row>
        <row r="4521">
          <cell r="C4521"/>
          <cell r="O4521"/>
          <cell r="T4521"/>
        </row>
        <row r="4522">
          <cell r="C4522"/>
          <cell r="O4522"/>
          <cell r="T4522"/>
        </row>
        <row r="4523">
          <cell r="C4523"/>
          <cell r="O4523"/>
          <cell r="T4523"/>
        </row>
        <row r="4524">
          <cell r="C4524"/>
          <cell r="O4524"/>
          <cell r="T4524"/>
        </row>
        <row r="4525">
          <cell r="C4525"/>
          <cell r="O4525"/>
          <cell r="T4525"/>
        </row>
        <row r="4526">
          <cell r="C4526"/>
          <cell r="O4526"/>
          <cell r="T4526"/>
        </row>
        <row r="4527">
          <cell r="C4527"/>
          <cell r="O4527"/>
          <cell r="T4527"/>
        </row>
        <row r="4528">
          <cell r="C4528"/>
          <cell r="O4528"/>
          <cell r="T4528"/>
        </row>
        <row r="4529">
          <cell r="C4529"/>
          <cell r="O4529"/>
          <cell r="T4529"/>
        </row>
        <row r="4530">
          <cell r="C4530"/>
          <cell r="O4530"/>
          <cell r="T4530"/>
        </row>
        <row r="4531">
          <cell r="C4531"/>
          <cell r="O4531"/>
          <cell r="T4531"/>
        </row>
        <row r="4532">
          <cell r="C4532"/>
          <cell r="O4532"/>
          <cell r="T4532"/>
        </row>
        <row r="4533">
          <cell r="C4533"/>
          <cell r="O4533"/>
          <cell r="T4533"/>
        </row>
        <row r="4534">
          <cell r="C4534"/>
          <cell r="O4534"/>
          <cell r="T4534"/>
        </row>
        <row r="4535">
          <cell r="C4535"/>
          <cell r="O4535"/>
          <cell r="T4535"/>
        </row>
        <row r="4536">
          <cell r="C4536"/>
          <cell r="O4536"/>
          <cell r="T4536"/>
        </row>
        <row r="4537">
          <cell r="C4537"/>
          <cell r="O4537"/>
          <cell r="T4537"/>
        </row>
        <row r="4538">
          <cell r="C4538"/>
          <cell r="O4538"/>
          <cell r="T4538"/>
        </row>
        <row r="4539">
          <cell r="C4539"/>
          <cell r="O4539"/>
          <cell r="T4539"/>
        </row>
        <row r="4540">
          <cell r="C4540"/>
          <cell r="O4540"/>
          <cell r="T4540"/>
        </row>
        <row r="4541">
          <cell r="C4541"/>
          <cell r="O4541"/>
          <cell r="T4541"/>
        </row>
        <row r="4542">
          <cell r="C4542"/>
          <cell r="O4542"/>
          <cell r="T4542"/>
        </row>
        <row r="4543">
          <cell r="C4543"/>
          <cell r="O4543"/>
          <cell r="T4543"/>
        </row>
        <row r="4544">
          <cell r="C4544"/>
          <cell r="O4544"/>
          <cell r="T4544"/>
        </row>
        <row r="4545">
          <cell r="C4545"/>
          <cell r="O4545"/>
          <cell r="T4545"/>
        </row>
        <row r="4546">
          <cell r="C4546"/>
          <cell r="O4546"/>
          <cell r="T4546"/>
        </row>
        <row r="4547">
          <cell r="C4547"/>
          <cell r="O4547"/>
          <cell r="T4547"/>
        </row>
        <row r="4548">
          <cell r="C4548"/>
          <cell r="O4548"/>
          <cell r="T4548"/>
        </row>
        <row r="4549">
          <cell r="C4549"/>
          <cell r="O4549"/>
          <cell r="T4549"/>
        </row>
        <row r="4550">
          <cell r="C4550"/>
          <cell r="O4550"/>
          <cell r="T4550"/>
        </row>
        <row r="4551">
          <cell r="C4551"/>
          <cell r="O4551"/>
          <cell r="T4551"/>
        </row>
        <row r="4552">
          <cell r="C4552"/>
          <cell r="O4552"/>
          <cell r="T4552"/>
        </row>
        <row r="4553">
          <cell r="C4553"/>
          <cell r="O4553"/>
          <cell r="T4553"/>
        </row>
        <row r="4554">
          <cell r="C4554"/>
          <cell r="O4554"/>
          <cell r="T4554"/>
        </row>
        <row r="4555">
          <cell r="C4555"/>
          <cell r="O4555"/>
          <cell r="T4555"/>
        </row>
        <row r="4556">
          <cell r="C4556"/>
          <cell r="O4556"/>
          <cell r="T4556"/>
        </row>
        <row r="4557">
          <cell r="C4557"/>
          <cell r="O4557"/>
          <cell r="T4557"/>
        </row>
        <row r="4558">
          <cell r="C4558"/>
          <cell r="O4558"/>
          <cell r="T4558"/>
        </row>
        <row r="4559">
          <cell r="C4559"/>
          <cell r="O4559"/>
          <cell r="T4559"/>
        </row>
        <row r="4560">
          <cell r="C4560"/>
          <cell r="O4560"/>
          <cell r="T4560"/>
        </row>
        <row r="4561">
          <cell r="C4561"/>
          <cell r="O4561"/>
          <cell r="T4561"/>
        </row>
        <row r="4562">
          <cell r="C4562"/>
          <cell r="O4562"/>
          <cell r="T4562"/>
        </row>
        <row r="4563">
          <cell r="C4563"/>
          <cell r="O4563"/>
          <cell r="T4563"/>
        </row>
        <row r="4564">
          <cell r="C4564"/>
          <cell r="O4564"/>
          <cell r="T4564"/>
        </row>
        <row r="4565">
          <cell r="C4565"/>
          <cell r="O4565"/>
          <cell r="T4565"/>
        </row>
        <row r="4566">
          <cell r="C4566"/>
          <cell r="O4566"/>
          <cell r="T4566"/>
        </row>
        <row r="4567">
          <cell r="C4567"/>
          <cell r="O4567"/>
          <cell r="T4567"/>
        </row>
        <row r="4568">
          <cell r="C4568"/>
          <cell r="O4568"/>
          <cell r="T4568"/>
        </row>
        <row r="4569">
          <cell r="C4569"/>
          <cell r="O4569"/>
          <cell r="T4569"/>
        </row>
        <row r="4570">
          <cell r="C4570"/>
          <cell r="O4570"/>
          <cell r="T4570"/>
        </row>
        <row r="4571">
          <cell r="C4571"/>
          <cell r="O4571"/>
          <cell r="T4571"/>
        </row>
        <row r="4572">
          <cell r="C4572"/>
          <cell r="O4572"/>
          <cell r="T4572"/>
        </row>
        <row r="4573">
          <cell r="C4573"/>
          <cell r="O4573"/>
          <cell r="T4573"/>
        </row>
        <row r="4574">
          <cell r="C4574"/>
          <cell r="O4574"/>
          <cell r="T4574"/>
        </row>
        <row r="4575">
          <cell r="C4575"/>
          <cell r="O4575"/>
          <cell r="T4575"/>
        </row>
        <row r="4576">
          <cell r="C4576"/>
          <cell r="O4576"/>
          <cell r="T4576"/>
        </row>
        <row r="4577">
          <cell r="C4577"/>
          <cell r="O4577"/>
          <cell r="T4577"/>
        </row>
        <row r="4578">
          <cell r="C4578"/>
          <cell r="O4578"/>
          <cell r="T4578"/>
        </row>
        <row r="4579">
          <cell r="C4579"/>
          <cell r="O4579"/>
          <cell r="T4579"/>
        </row>
        <row r="4580">
          <cell r="C4580"/>
          <cell r="O4580"/>
          <cell r="T4580"/>
        </row>
        <row r="4581">
          <cell r="C4581"/>
          <cell r="O4581"/>
          <cell r="T4581"/>
        </row>
        <row r="4582">
          <cell r="C4582"/>
          <cell r="O4582"/>
          <cell r="T4582"/>
        </row>
        <row r="4583">
          <cell r="C4583"/>
          <cell r="O4583"/>
          <cell r="T4583"/>
        </row>
        <row r="4584">
          <cell r="C4584"/>
          <cell r="O4584"/>
          <cell r="T4584"/>
        </row>
        <row r="4585">
          <cell r="C4585"/>
          <cell r="O4585"/>
          <cell r="T4585"/>
        </row>
        <row r="4586">
          <cell r="C4586"/>
          <cell r="O4586"/>
          <cell r="T4586"/>
        </row>
        <row r="4587">
          <cell r="C4587"/>
          <cell r="O4587"/>
          <cell r="T4587"/>
        </row>
        <row r="4588">
          <cell r="C4588"/>
          <cell r="O4588"/>
          <cell r="T4588"/>
        </row>
        <row r="4589">
          <cell r="C4589"/>
          <cell r="O4589"/>
          <cell r="T4589"/>
        </row>
        <row r="4590">
          <cell r="C4590"/>
          <cell r="O4590"/>
          <cell r="T4590"/>
        </row>
        <row r="4591">
          <cell r="C4591"/>
          <cell r="O4591"/>
          <cell r="T4591"/>
        </row>
        <row r="4592">
          <cell r="C4592"/>
          <cell r="O4592"/>
          <cell r="T4592"/>
        </row>
        <row r="4593">
          <cell r="C4593"/>
          <cell r="O4593"/>
          <cell r="T4593"/>
        </row>
        <row r="4594">
          <cell r="C4594"/>
          <cell r="O4594"/>
          <cell r="T4594"/>
        </row>
        <row r="4595">
          <cell r="C4595"/>
          <cell r="O4595"/>
          <cell r="T4595"/>
        </row>
        <row r="4596">
          <cell r="C4596"/>
          <cell r="O4596"/>
          <cell r="T4596"/>
        </row>
        <row r="4597">
          <cell r="C4597"/>
          <cell r="O4597"/>
          <cell r="T4597"/>
        </row>
        <row r="4598">
          <cell r="C4598"/>
          <cell r="O4598"/>
          <cell r="T4598"/>
        </row>
        <row r="4599">
          <cell r="C4599"/>
          <cell r="O4599"/>
          <cell r="T4599"/>
        </row>
        <row r="4600">
          <cell r="C4600"/>
          <cell r="O4600"/>
          <cell r="T4600"/>
        </row>
        <row r="4601">
          <cell r="C4601"/>
          <cell r="O4601"/>
          <cell r="T4601"/>
        </row>
        <row r="4602">
          <cell r="C4602"/>
          <cell r="O4602"/>
          <cell r="T4602"/>
        </row>
        <row r="4603">
          <cell r="C4603"/>
          <cell r="O4603"/>
          <cell r="T4603"/>
        </row>
        <row r="4604">
          <cell r="C4604"/>
          <cell r="O4604"/>
          <cell r="T4604"/>
        </row>
        <row r="4605">
          <cell r="C4605"/>
          <cell r="O4605"/>
          <cell r="T4605"/>
        </row>
        <row r="4606">
          <cell r="C4606"/>
          <cell r="O4606"/>
          <cell r="T4606"/>
        </row>
        <row r="4607">
          <cell r="C4607"/>
          <cell r="O4607"/>
          <cell r="T4607"/>
        </row>
        <row r="4608">
          <cell r="C4608"/>
          <cell r="O4608"/>
          <cell r="T4608"/>
        </row>
        <row r="4609">
          <cell r="C4609"/>
          <cell r="O4609"/>
          <cell r="T4609"/>
        </row>
        <row r="4610">
          <cell r="C4610"/>
          <cell r="O4610"/>
          <cell r="T4610"/>
        </row>
        <row r="4611">
          <cell r="C4611"/>
          <cell r="O4611"/>
          <cell r="T4611"/>
        </row>
        <row r="4612">
          <cell r="C4612"/>
          <cell r="O4612"/>
          <cell r="T4612"/>
        </row>
        <row r="4613">
          <cell r="C4613"/>
          <cell r="O4613"/>
          <cell r="T4613"/>
        </row>
        <row r="4614">
          <cell r="C4614"/>
          <cell r="O4614"/>
          <cell r="T4614"/>
        </row>
        <row r="4615">
          <cell r="C4615"/>
          <cell r="O4615"/>
          <cell r="T4615"/>
        </row>
        <row r="4616">
          <cell r="C4616"/>
          <cell r="O4616"/>
          <cell r="T4616"/>
        </row>
        <row r="4617">
          <cell r="C4617"/>
          <cell r="O4617"/>
          <cell r="T4617"/>
        </row>
        <row r="4618">
          <cell r="C4618"/>
          <cell r="O4618"/>
          <cell r="T4618"/>
        </row>
        <row r="4619">
          <cell r="C4619"/>
          <cell r="O4619"/>
          <cell r="T4619"/>
        </row>
        <row r="4620">
          <cell r="C4620"/>
          <cell r="O4620"/>
          <cell r="T4620"/>
        </row>
        <row r="4621">
          <cell r="C4621"/>
          <cell r="O4621"/>
          <cell r="T4621"/>
        </row>
        <row r="4622">
          <cell r="C4622"/>
          <cell r="O4622"/>
          <cell r="T4622"/>
        </row>
        <row r="4623">
          <cell r="C4623"/>
          <cell r="O4623"/>
          <cell r="T4623"/>
        </row>
        <row r="4624">
          <cell r="C4624"/>
          <cell r="O4624"/>
          <cell r="T4624"/>
        </row>
        <row r="4625">
          <cell r="C4625"/>
          <cell r="O4625"/>
          <cell r="T4625"/>
        </row>
        <row r="4626">
          <cell r="C4626"/>
          <cell r="O4626"/>
          <cell r="T4626"/>
        </row>
        <row r="4627">
          <cell r="C4627"/>
          <cell r="O4627"/>
          <cell r="T4627"/>
        </row>
        <row r="4628">
          <cell r="C4628"/>
          <cell r="O4628"/>
          <cell r="T4628"/>
        </row>
        <row r="4629">
          <cell r="C4629"/>
          <cell r="O4629"/>
          <cell r="T4629"/>
        </row>
        <row r="4630">
          <cell r="C4630"/>
          <cell r="O4630"/>
          <cell r="T4630"/>
        </row>
        <row r="4631">
          <cell r="C4631"/>
          <cell r="O4631"/>
          <cell r="T4631"/>
        </row>
        <row r="4632">
          <cell r="C4632"/>
          <cell r="O4632"/>
          <cell r="T4632"/>
        </row>
        <row r="4633">
          <cell r="C4633"/>
          <cell r="O4633"/>
          <cell r="T4633"/>
        </row>
        <row r="4634">
          <cell r="C4634"/>
          <cell r="O4634"/>
          <cell r="T4634"/>
        </row>
        <row r="4635">
          <cell r="C4635"/>
          <cell r="O4635"/>
          <cell r="T4635"/>
        </row>
        <row r="4636">
          <cell r="C4636"/>
          <cell r="O4636"/>
          <cell r="T4636"/>
        </row>
        <row r="4637">
          <cell r="C4637"/>
          <cell r="O4637"/>
          <cell r="T4637"/>
        </row>
        <row r="4638">
          <cell r="C4638"/>
          <cell r="O4638"/>
          <cell r="T4638"/>
        </row>
        <row r="4639">
          <cell r="C4639"/>
          <cell r="O4639"/>
          <cell r="T4639"/>
        </row>
        <row r="4640">
          <cell r="C4640"/>
          <cell r="O4640"/>
          <cell r="T4640"/>
        </row>
        <row r="4641">
          <cell r="C4641"/>
          <cell r="O4641"/>
          <cell r="T4641"/>
        </row>
        <row r="4642">
          <cell r="C4642"/>
          <cell r="O4642"/>
          <cell r="T4642"/>
        </row>
        <row r="4643">
          <cell r="C4643"/>
          <cell r="O4643"/>
          <cell r="T4643"/>
        </row>
        <row r="4644">
          <cell r="C4644"/>
          <cell r="O4644"/>
          <cell r="T4644"/>
        </row>
        <row r="4645">
          <cell r="C4645"/>
          <cell r="O4645"/>
          <cell r="T4645"/>
        </row>
        <row r="4646">
          <cell r="C4646"/>
          <cell r="O4646"/>
          <cell r="T4646"/>
        </row>
        <row r="4647">
          <cell r="C4647"/>
          <cell r="O4647"/>
          <cell r="T4647"/>
        </row>
        <row r="4648">
          <cell r="C4648"/>
          <cell r="O4648"/>
          <cell r="T4648"/>
        </row>
        <row r="4649">
          <cell r="C4649"/>
          <cell r="O4649"/>
          <cell r="T4649"/>
        </row>
        <row r="4650">
          <cell r="C4650"/>
          <cell r="O4650"/>
          <cell r="T4650"/>
        </row>
        <row r="4651">
          <cell r="C4651"/>
          <cell r="O4651"/>
          <cell r="T4651"/>
        </row>
        <row r="4652">
          <cell r="C4652"/>
          <cell r="O4652"/>
          <cell r="T4652"/>
        </row>
        <row r="4653">
          <cell r="C4653"/>
          <cell r="O4653"/>
          <cell r="T4653"/>
        </row>
        <row r="4654">
          <cell r="C4654"/>
          <cell r="O4654"/>
          <cell r="T4654"/>
        </row>
        <row r="4655">
          <cell r="C4655"/>
          <cell r="O4655"/>
          <cell r="T4655"/>
        </row>
        <row r="4656">
          <cell r="C4656"/>
          <cell r="O4656"/>
          <cell r="T4656"/>
        </row>
        <row r="4657">
          <cell r="C4657"/>
          <cell r="O4657"/>
          <cell r="T4657"/>
        </row>
        <row r="4658">
          <cell r="C4658"/>
          <cell r="O4658"/>
          <cell r="T4658"/>
        </row>
        <row r="4659">
          <cell r="C4659"/>
          <cell r="O4659"/>
          <cell r="T4659"/>
        </row>
        <row r="4660">
          <cell r="C4660"/>
          <cell r="O4660"/>
          <cell r="T4660"/>
        </row>
        <row r="4661">
          <cell r="C4661"/>
          <cell r="O4661"/>
          <cell r="T4661"/>
        </row>
        <row r="4662">
          <cell r="C4662"/>
          <cell r="O4662"/>
          <cell r="T4662"/>
        </row>
        <row r="4663">
          <cell r="C4663"/>
          <cell r="O4663"/>
          <cell r="T4663"/>
        </row>
        <row r="4664">
          <cell r="C4664"/>
          <cell r="O4664"/>
          <cell r="T4664"/>
        </row>
        <row r="4665">
          <cell r="C4665"/>
          <cell r="O4665"/>
          <cell r="T4665"/>
        </row>
        <row r="4666">
          <cell r="C4666"/>
          <cell r="O4666"/>
          <cell r="T4666"/>
        </row>
        <row r="4667">
          <cell r="C4667"/>
          <cell r="O4667"/>
          <cell r="T4667"/>
        </row>
        <row r="4668">
          <cell r="C4668"/>
          <cell r="O4668"/>
          <cell r="T4668"/>
        </row>
        <row r="4669">
          <cell r="C4669"/>
          <cell r="O4669"/>
          <cell r="T4669"/>
        </row>
        <row r="4670">
          <cell r="C4670"/>
          <cell r="O4670"/>
          <cell r="T4670"/>
        </row>
        <row r="4671">
          <cell r="C4671"/>
          <cell r="O4671"/>
          <cell r="T4671"/>
        </row>
        <row r="4672">
          <cell r="C4672"/>
          <cell r="O4672"/>
          <cell r="T4672"/>
        </row>
        <row r="4673">
          <cell r="C4673"/>
          <cell r="O4673"/>
          <cell r="T4673"/>
        </row>
        <row r="4674">
          <cell r="C4674"/>
          <cell r="O4674"/>
          <cell r="T4674"/>
        </row>
        <row r="4675">
          <cell r="C4675"/>
          <cell r="O4675"/>
          <cell r="T4675"/>
        </row>
        <row r="4676">
          <cell r="C4676"/>
          <cell r="O4676"/>
          <cell r="T4676"/>
        </row>
        <row r="4677">
          <cell r="C4677"/>
          <cell r="O4677"/>
          <cell r="T4677"/>
        </row>
        <row r="4678">
          <cell r="C4678"/>
          <cell r="O4678"/>
          <cell r="T4678"/>
        </row>
        <row r="4679">
          <cell r="C4679"/>
          <cell r="O4679"/>
          <cell r="T4679"/>
        </row>
        <row r="4680">
          <cell r="C4680"/>
          <cell r="O4680"/>
          <cell r="T4680"/>
        </row>
        <row r="4681">
          <cell r="C4681"/>
          <cell r="O4681"/>
          <cell r="T4681"/>
        </row>
        <row r="4682">
          <cell r="C4682"/>
          <cell r="O4682"/>
          <cell r="T4682"/>
        </row>
        <row r="4683">
          <cell r="C4683"/>
          <cell r="O4683"/>
          <cell r="T4683"/>
        </row>
        <row r="4684">
          <cell r="C4684"/>
          <cell r="O4684"/>
          <cell r="T4684"/>
        </row>
        <row r="4685">
          <cell r="C4685"/>
          <cell r="O4685"/>
          <cell r="T4685"/>
        </row>
        <row r="4686">
          <cell r="C4686"/>
          <cell r="O4686"/>
          <cell r="T4686"/>
        </row>
        <row r="4687">
          <cell r="C4687"/>
          <cell r="O4687"/>
          <cell r="T4687"/>
        </row>
        <row r="4688">
          <cell r="C4688"/>
          <cell r="O4688"/>
          <cell r="T4688"/>
        </row>
        <row r="4689">
          <cell r="C4689"/>
          <cell r="O4689"/>
          <cell r="T4689"/>
        </row>
        <row r="4690">
          <cell r="C4690"/>
          <cell r="O4690"/>
          <cell r="T4690"/>
        </row>
        <row r="4691">
          <cell r="C4691"/>
          <cell r="O4691"/>
          <cell r="T4691"/>
        </row>
        <row r="4692">
          <cell r="C4692"/>
          <cell r="O4692"/>
          <cell r="T4692"/>
        </row>
        <row r="4693">
          <cell r="C4693"/>
          <cell r="O4693"/>
          <cell r="T4693"/>
        </row>
        <row r="4694">
          <cell r="C4694"/>
          <cell r="O4694"/>
          <cell r="T4694"/>
        </row>
        <row r="4695">
          <cell r="C4695"/>
          <cell r="O4695"/>
          <cell r="T4695"/>
        </row>
        <row r="4696">
          <cell r="C4696"/>
          <cell r="O4696"/>
          <cell r="T4696"/>
        </row>
        <row r="4697">
          <cell r="C4697"/>
          <cell r="O4697"/>
          <cell r="T4697"/>
        </row>
        <row r="4698">
          <cell r="C4698"/>
          <cell r="O4698"/>
          <cell r="T4698"/>
        </row>
        <row r="4699">
          <cell r="C4699"/>
          <cell r="O4699"/>
          <cell r="T4699"/>
        </row>
        <row r="4700">
          <cell r="C4700"/>
          <cell r="O4700"/>
          <cell r="T4700"/>
        </row>
        <row r="4701">
          <cell r="C4701"/>
          <cell r="O4701"/>
          <cell r="T4701"/>
        </row>
        <row r="4702">
          <cell r="C4702"/>
          <cell r="O4702"/>
          <cell r="T4702"/>
        </row>
        <row r="4703">
          <cell r="C4703"/>
          <cell r="O4703"/>
          <cell r="T4703"/>
        </row>
        <row r="4704">
          <cell r="C4704"/>
          <cell r="O4704"/>
          <cell r="T4704"/>
        </row>
        <row r="4705">
          <cell r="C4705"/>
          <cell r="O4705"/>
          <cell r="T4705"/>
        </row>
        <row r="4706">
          <cell r="C4706"/>
          <cell r="O4706"/>
          <cell r="T4706"/>
        </row>
        <row r="4707">
          <cell r="C4707"/>
          <cell r="O4707"/>
          <cell r="T4707"/>
        </row>
        <row r="4708">
          <cell r="C4708"/>
          <cell r="O4708"/>
          <cell r="T4708"/>
        </row>
        <row r="4709">
          <cell r="C4709"/>
          <cell r="O4709"/>
          <cell r="T4709"/>
        </row>
        <row r="4710">
          <cell r="C4710"/>
          <cell r="O4710"/>
          <cell r="T4710"/>
        </row>
        <row r="4711">
          <cell r="C4711"/>
          <cell r="O4711"/>
          <cell r="T4711"/>
        </row>
        <row r="4712">
          <cell r="C4712"/>
          <cell r="O4712"/>
          <cell r="T4712"/>
        </row>
        <row r="4713">
          <cell r="C4713"/>
          <cell r="O4713"/>
          <cell r="T4713"/>
        </row>
        <row r="4714">
          <cell r="C4714"/>
          <cell r="O4714"/>
          <cell r="T4714"/>
        </row>
        <row r="4715">
          <cell r="C4715"/>
          <cell r="O4715"/>
          <cell r="T4715"/>
        </row>
        <row r="4716">
          <cell r="C4716"/>
          <cell r="O4716"/>
          <cell r="T4716"/>
        </row>
        <row r="4717">
          <cell r="C4717"/>
          <cell r="O4717"/>
          <cell r="T4717"/>
        </row>
        <row r="4718">
          <cell r="C4718"/>
          <cell r="O4718"/>
          <cell r="T4718"/>
        </row>
        <row r="4719">
          <cell r="C4719"/>
          <cell r="O4719"/>
          <cell r="T4719"/>
        </row>
        <row r="4720">
          <cell r="C4720"/>
          <cell r="O4720"/>
          <cell r="T4720"/>
        </row>
        <row r="4721">
          <cell r="C4721"/>
          <cell r="O4721"/>
          <cell r="T4721"/>
        </row>
        <row r="4722">
          <cell r="C4722"/>
          <cell r="O4722"/>
          <cell r="T4722"/>
        </row>
        <row r="4723">
          <cell r="C4723"/>
          <cell r="O4723"/>
          <cell r="T4723"/>
        </row>
        <row r="4724">
          <cell r="C4724"/>
          <cell r="O4724"/>
          <cell r="T4724"/>
        </row>
        <row r="4725">
          <cell r="C4725"/>
          <cell r="O4725"/>
          <cell r="T4725"/>
        </row>
        <row r="4726">
          <cell r="C4726"/>
          <cell r="O4726"/>
          <cell r="T4726"/>
        </row>
        <row r="4727">
          <cell r="C4727"/>
          <cell r="O4727"/>
          <cell r="T4727"/>
        </row>
        <row r="4728">
          <cell r="C4728"/>
          <cell r="O4728"/>
          <cell r="T4728"/>
        </row>
        <row r="4729">
          <cell r="C4729"/>
          <cell r="O4729"/>
          <cell r="T4729"/>
        </row>
        <row r="4730">
          <cell r="C4730"/>
          <cell r="O4730"/>
          <cell r="T4730"/>
        </row>
        <row r="4731">
          <cell r="C4731"/>
          <cell r="O4731"/>
          <cell r="T4731"/>
        </row>
        <row r="4732">
          <cell r="C4732"/>
          <cell r="O4732"/>
          <cell r="T4732"/>
        </row>
        <row r="4733">
          <cell r="C4733"/>
          <cell r="O4733"/>
          <cell r="T4733"/>
        </row>
        <row r="4734">
          <cell r="C4734"/>
          <cell r="O4734"/>
          <cell r="T4734"/>
        </row>
        <row r="4735">
          <cell r="C4735"/>
          <cell r="O4735"/>
          <cell r="T4735"/>
        </row>
        <row r="4736">
          <cell r="C4736"/>
          <cell r="O4736"/>
          <cell r="T4736"/>
        </row>
        <row r="4737">
          <cell r="C4737"/>
          <cell r="O4737"/>
          <cell r="T4737"/>
        </row>
        <row r="4738">
          <cell r="C4738"/>
          <cell r="O4738"/>
          <cell r="T4738"/>
        </row>
        <row r="4739">
          <cell r="C4739"/>
          <cell r="O4739"/>
          <cell r="T4739"/>
        </row>
        <row r="4740">
          <cell r="C4740"/>
          <cell r="O4740"/>
          <cell r="T4740"/>
        </row>
        <row r="4741">
          <cell r="C4741"/>
          <cell r="O4741"/>
          <cell r="T4741"/>
        </row>
        <row r="4742">
          <cell r="C4742"/>
          <cell r="O4742"/>
          <cell r="T4742"/>
        </row>
        <row r="4743">
          <cell r="C4743"/>
          <cell r="O4743"/>
          <cell r="T4743"/>
        </row>
        <row r="4744">
          <cell r="C4744"/>
          <cell r="O4744"/>
          <cell r="T4744"/>
        </row>
        <row r="4745">
          <cell r="C4745"/>
          <cell r="O4745"/>
          <cell r="T4745"/>
        </row>
        <row r="4746">
          <cell r="C4746"/>
          <cell r="O4746"/>
          <cell r="T4746"/>
        </row>
        <row r="4747">
          <cell r="C4747"/>
          <cell r="O4747"/>
          <cell r="T4747"/>
        </row>
        <row r="4748">
          <cell r="C4748"/>
          <cell r="O4748"/>
          <cell r="T4748"/>
        </row>
        <row r="4749">
          <cell r="C4749"/>
          <cell r="O4749"/>
          <cell r="T4749"/>
        </row>
        <row r="4750">
          <cell r="C4750"/>
          <cell r="O4750"/>
          <cell r="T4750"/>
        </row>
        <row r="4751">
          <cell r="C4751"/>
          <cell r="O4751"/>
          <cell r="T4751"/>
        </row>
        <row r="4752">
          <cell r="C4752"/>
          <cell r="O4752"/>
          <cell r="T4752"/>
        </row>
        <row r="4753">
          <cell r="C4753"/>
          <cell r="O4753"/>
          <cell r="T4753"/>
        </row>
        <row r="4754">
          <cell r="C4754"/>
          <cell r="O4754"/>
          <cell r="T4754"/>
        </row>
        <row r="4755">
          <cell r="C4755"/>
          <cell r="O4755"/>
          <cell r="T4755"/>
        </row>
        <row r="4756">
          <cell r="C4756"/>
          <cell r="O4756"/>
          <cell r="T4756"/>
        </row>
        <row r="4757">
          <cell r="C4757"/>
          <cell r="O4757"/>
          <cell r="T4757"/>
        </row>
        <row r="4758">
          <cell r="C4758"/>
          <cell r="O4758"/>
          <cell r="T4758"/>
        </row>
        <row r="4759">
          <cell r="C4759"/>
          <cell r="O4759"/>
          <cell r="T4759"/>
        </row>
        <row r="4760">
          <cell r="C4760"/>
          <cell r="O4760"/>
          <cell r="T4760"/>
        </row>
        <row r="4761">
          <cell r="C4761"/>
          <cell r="O4761"/>
          <cell r="T4761"/>
        </row>
        <row r="4762">
          <cell r="C4762"/>
          <cell r="O4762"/>
          <cell r="T4762"/>
        </row>
        <row r="4763">
          <cell r="C4763"/>
          <cell r="O4763"/>
          <cell r="T4763"/>
        </row>
        <row r="4764">
          <cell r="C4764"/>
          <cell r="O4764"/>
          <cell r="T4764"/>
        </row>
        <row r="4765">
          <cell r="C4765"/>
          <cell r="O4765"/>
          <cell r="T4765"/>
        </row>
        <row r="4766">
          <cell r="C4766"/>
          <cell r="O4766"/>
          <cell r="T4766"/>
        </row>
        <row r="4767">
          <cell r="C4767"/>
          <cell r="O4767"/>
          <cell r="T4767"/>
        </row>
        <row r="4768">
          <cell r="C4768"/>
          <cell r="O4768"/>
          <cell r="T4768"/>
        </row>
        <row r="4769">
          <cell r="C4769"/>
          <cell r="O4769"/>
          <cell r="T4769"/>
        </row>
        <row r="4770">
          <cell r="C4770"/>
          <cell r="O4770"/>
          <cell r="T4770"/>
        </row>
        <row r="4771">
          <cell r="C4771"/>
          <cell r="O4771"/>
          <cell r="T4771"/>
        </row>
        <row r="4772">
          <cell r="C4772"/>
          <cell r="O4772"/>
          <cell r="T4772"/>
        </row>
        <row r="4773">
          <cell r="C4773"/>
          <cell r="O4773"/>
          <cell r="T4773"/>
        </row>
        <row r="4774">
          <cell r="C4774"/>
          <cell r="O4774"/>
          <cell r="T4774"/>
        </row>
        <row r="4775">
          <cell r="C4775"/>
          <cell r="O4775"/>
          <cell r="T4775"/>
        </row>
        <row r="4776">
          <cell r="C4776"/>
          <cell r="O4776"/>
          <cell r="T4776"/>
        </row>
        <row r="4777">
          <cell r="C4777"/>
          <cell r="O4777"/>
          <cell r="T4777"/>
        </row>
        <row r="4778">
          <cell r="C4778"/>
          <cell r="O4778"/>
          <cell r="T4778"/>
        </row>
        <row r="4779">
          <cell r="C4779"/>
          <cell r="O4779"/>
          <cell r="T4779"/>
        </row>
        <row r="4780">
          <cell r="C4780"/>
          <cell r="O4780"/>
          <cell r="T4780"/>
        </row>
        <row r="4781">
          <cell r="C4781"/>
          <cell r="O4781"/>
          <cell r="T4781"/>
        </row>
        <row r="4782">
          <cell r="C4782"/>
          <cell r="O4782"/>
          <cell r="T4782"/>
        </row>
        <row r="4783">
          <cell r="C4783"/>
          <cell r="O4783"/>
          <cell r="T4783"/>
        </row>
        <row r="4784">
          <cell r="C4784"/>
          <cell r="O4784"/>
          <cell r="T4784"/>
        </row>
        <row r="4785">
          <cell r="C4785"/>
          <cell r="O4785"/>
          <cell r="T4785"/>
        </row>
        <row r="4786">
          <cell r="C4786"/>
          <cell r="O4786"/>
          <cell r="T4786"/>
        </row>
        <row r="4787">
          <cell r="C4787"/>
          <cell r="O4787"/>
          <cell r="T4787"/>
        </row>
        <row r="4788">
          <cell r="C4788"/>
          <cell r="O4788"/>
          <cell r="T4788"/>
        </row>
        <row r="4789">
          <cell r="C4789"/>
          <cell r="O4789"/>
          <cell r="T4789"/>
        </row>
        <row r="4790">
          <cell r="C4790"/>
          <cell r="O4790"/>
          <cell r="T4790"/>
        </row>
        <row r="4791">
          <cell r="C4791"/>
          <cell r="O4791"/>
          <cell r="T4791"/>
        </row>
        <row r="4792">
          <cell r="C4792"/>
          <cell r="O4792"/>
          <cell r="T4792"/>
        </row>
        <row r="4793">
          <cell r="C4793"/>
          <cell r="O4793"/>
          <cell r="T4793"/>
        </row>
        <row r="4794">
          <cell r="C4794"/>
          <cell r="O4794"/>
          <cell r="T4794"/>
        </row>
        <row r="4795">
          <cell r="C4795"/>
          <cell r="O4795"/>
          <cell r="T4795"/>
        </row>
        <row r="4796">
          <cell r="C4796"/>
          <cell r="O4796"/>
          <cell r="T4796"/>
        </row>
        <row r="4797">
          <cell r="C4797"/>
          <cell r="O4797"/>
          <cell r="T4797"/>
        </row>
        <row r="4798">
          <cell r="C4798"/>
          <cell r="O4798"/>
          <cell r="T4798"/>
        </row>
        <row r="4799">
          <cell r="C4799"/>
          <cell r="O4799"/>
          <cell r="T4799"/>
        </row>
        <row r="4800">
          <cell r="C4800"/>
          <cell r="O4800"/>
          <cell r="T4800"/>
        </row>
        <row r="4801">
          <cell r="C4801"/>
          <cell r="O4801"/>
          <cell r="T4801"/>
        </row>
        <row r="4802">
          <cell r="C4802"/>
          <cell r="O4802"/>
          <cell r="T4802"/>
        </row>
        <row r="4803">
          <cell r="C4803"/>
          <cell r="O4803"/>
          <cell r="T4803"/>
        </row>
        <row r="4804">
          <cell r="C4804"/>
          <cell r="O4804"/>
          <cell r="T4804"/>
        </row>
        <row r="4805">
          <cell r="C4805"/>
          <cell r="O4805"/>
          <cell r="T4805"/>
        </row>
        <row r="4806">
          <cell r="C4806"/>
          <cell r="O4806"/>
          <cell r="T4806"/>
        </row>
        <row r="4807">
          <cell r="C4807"/>
          <cell r="O4807"/>
          <cell r="T4807"/>
        </row>
        <row r="4808">
          <cell r="C4808"/>
          <cell r="O4808"/>
          <cell r="T4808"/>
        </row>
        <row r="4809">
          <cell r="C4809"/>
          <cell r="O4809"/>
          <cell r="T4809"/>
        </row>
        <row r="4810">
          <cell r="C4810"/>
          <cell r="O4810"/>
          <cell r="T4810"/>
        </row>
        <row r="4811">
          <cell r="C4811"/>
          <cell r="O4811"/>
          <cell r="T4811"/>
        </row>
        <row r="4812">
          <cell r="C4812"/>
          <cell r="O4812"/>
          <cell r="T4812"/>
        </row>
        <row r="4813">
          <cell r="C4813"/>
          <cell r="O4813"/>
          <cell r="T4813"/>
        </row>
        <row r="4814">
          <cell r="C4814"/>
          <cell r="O4814"/>
          <cell r="T4814"/>
        </row>
        <row r="4815">
          <cell r="C4815"/>
          <cell r="O4815"/>
          <cell r="T4815"/>
        </row>
        <row r="4816">
          <cell r="C4816"/>
          <cell r="O4816"/>
          <cell r="T4816"/>
        </row>
        <row r="4817">
          <cell r="C4817"/>
          <cell r="O4817"/>
          <cell r="T4817"/>
        </row>
        <row r="4818">
          <cell r="C4818"/>
          <cell r="O4818"/>
          <cell r="T4818"/>
        </row>
        <row r="4819">
          <cell r="C4819"/>
          <cell r="O4819"/>
          <cell r="T4819"/>
        </row>
        <row r="4820">
          <cell r="C4820"/>
          <cell r="O4820"/>
          <cell r="T4820"/>
        </row>
        <row r="4821">
          <cell r="C4821"/>
          <cell r="O4821"/>
          <cell r="T4821"/>
        </row>
        <row r="4822">
          <cell r="C4822"/>
          <cell r="O4822"/>
          <cell r="T4822"/>
        </row>
        <row r="4823">
          <cell r="C4823"/>
          <cell r="O4823"/>
          <cell r="T4823"/>
        </row>
        <row r="4824">
          <cell r="C4824"/>
          <cell r="O4824"/>
          <cell r="T4824"/>
        </row>
        <row r="4825">
          <cell r="C4825"/>
          <cell r="O4825"/>
          <cell r="T4825"/>
        </row>
        <row r="4826">
          <cell r="C4826"/>
          <cell r="O4826"/>
          <cell r="T4826"/>
        </row>
        <row r="4827">
          <cell r="C4827"/>
          <cell r="O4827"/>
          <cell r="T4827"/>
        </row>
        <row r="4828">
          <cell r="C4828"/>
          <cell r="O4828"/>
          <cell r="T4828"/>
        </row>
        <row r="4829">
          <cell r="C4829"/>
          <cell r="O4829"/>
          <cell r="T4829"/>
        </row>
        <row r="4830">
          <cell r="C4830"/>
          <cell r="O4830"/>
          <cell r="T4830"/>
        </row>
        <row r="4831">
          <cell r="C4831"/>
          <cell r="O4831"/>
          <cell r="T4831"/>
        </row>
        <row r="4832">
          <cell r="C4832"/>
          <cell r="O4832"/>
          <cell r="T4832"/>
        </row>
        <row r="4833">
          <cell r="C4833"/>
          <cell r="O4833"/>
          <cell r="T4833"/>
        </row>
        <row r="4834">
          <cell r="C4834"/>
          <cell r="O4834"/>
          <cell r="T4834"/>
        </row>
        <row r="4835">
          <cell r="C4835"/>
          <cell r="O4835"/>
          <cell r="T4835"/>
        </row>
        <row r="4836">
          <cell r="C4836"/>
          <cell r="O4836"/>
          <cell r="T4836"/>
        </row>
        <row r="4837">
          <cell r="C4837"/>
          <cell r="O4837"/>
          <cell r="T4837"/>
        </row>
        <row r="4838">
          <cell r="C4838"/>
          <cell r="O4838"/>
          <cell r="T4838"/>
        </row>
        <row r="4839">
          <cell r="C4839"/>
          <cell r="O4839"/>
          <cell r="T4839"/>
        </row>
        <row r="4840">
          <cell r="C4840"/>
          <cell r="O4840"/>
          <cell r="T4840"/>
        </row>
        <row r="4841">
          <cell r="C4841"/>
          <cell r="O4841"/>
          <cell r="T4841"/>
        </row>
        <row r="4842">
          <cell r="C4842"/>
          <cell r="O4842"/>
          <cell r="T4842"/>
        </row>
        <row r="4843">
          <cell r="C4843"/>
          <cell r="O4843"/>
          <cell r="T4843"/>
        </row>
        <row r="4844">
          <cell r="C4844"/>
          <cell r="O4844"/>
          <cell r="T4844"/>
        </row>
        <row r="4845">
          <cell r="C4845"/>
          <cell r="O4845"/>
          <cell r="T4845"/>
        </row>
        <row r="4846">
          <cell r="C4846"/>
          <cell r="O4846"/>
          <cell r="T4846"/>
        </row>
        <row r="4847">
          <cell r="C4847"/>
          <cell r="O4847"/>
          <cell r="T4847"/>
        </row>
        <row r="4848">
          <cell r="C4848"/>
          <cell r="O4848"/>
          <cell r="T4848"/>
        </row>
        <row r="4849">
          <cell r="C4849"/>
          <cell r="O4849"/>
          <cell r="T4849"/>
        </row>
        <row r="4850">
          <cell r="C4850"/>
          <cell r="O4850"/>
          <cell r="T4850"/>
        </row>
        <row r="4851">
          <cell r="C4851"/>
          <cell r="O4851"/>
          <cell r="T4851"/>
        </row>
        <row r="4852">
          <cell r="C4852"/>
          <cell r="O4852"/>
          <cell r="T4852"/>
        </row>
        <row r="4853">
          <cell r="C4853"/>
          <cell r="O4853"/>
          <cell r="T4853"/>
        </row>
        <row r="4854">
          <cell r="C4854"/>
          <cell r="O4854"/>
          <cell r="T4854"/>
        </row>
        <row r="4855">
          <cell r="C4855"/>
          <cell r="O4855"/>
          <cell r="T4855"/>
        </row>
        <row r="4856">
          <cell r="C4856"/>
          <cell r="O4856"/>
          <cell r="T4856"/>
        </row>
        <row r="4857">
          <cell r="C4857"/>
          <cell r="O4857"/>
          <cell r="T4857"/>
        </row>
        <row r="4858">
          <cell r="C4858"/>
          <cell r="O4858"/>
          <cell r="T4858"/>
        </row>
        <row r="4859">
          <cell r="C4859"/>
          <cell r="O4859"/>
          <cell r="T4859"/>
        </row>
        <row r="4860">
          <cell r="C4860"/>
          <cell r="O4860"/>
          <cell r="T4860"/>
        </row>
        <row r="4861">
          <cell r="C4861"/>
          <cell r="O4861"/>
          <cell r="T4861"/>
        </row>
        <row r="4862">
          <cell r="C4862"/>
          <cell r="O4862"/>
          <cell r="T4862"/>
        </row>
        <row r="4863">
          <cell r="C4863"/>
          <cell r="O4863"/>
          <cell r="T4863"/>
        </row>
        <row r="4864">
          <cell r="C4864"/>
          <cell r="O4864"/>
          <cell r="T4864"/>
        </row>
        <row r="4865">
          <cell r="C4865"/>
          <cell r="O4865"/>
          <cell r="T4865"/>
        </row>
        <row r="4866">
          <cell r="C4866"/>
          <cell r="O4866"/>
          <cell r="T4866"/>
        </row>
        <row r="4867">
          <cell r="C4867"/>
          <cell r="O4867"/>
          <cell r="T4867"/>
        </row>
        <row r="4868">
          <cell r="C4868"/>
          <cell r="O4868"/>
          <cell r="T4868"/>
        </row>
        <row r="4869">
          <cell r="C4869"/>
          <cell r="O4869"/>
          <cell r="T4869"/>
        </row>
        <row r="4870">
          <cell r="C4870"/>
          <cell r="O4870"/>
          <cell r="T4870"/>
        </row>
        <row r="4871">
          <cell r="C4871"/>
          <cell r="O4871"/>
          <cell r="T4871"/>
        </row>
        <row r="4872">
          <cell r="C4872"/>
          <cell r="O4872"/>
          <cell r="T4872"/>
        </row>
        <row r="4873">
          <cell r="C4873"/>
          <cell r="O4873"/>
          <cell r="T4873"/>
        </row>
        <row r="4874">
          <cell r="C4874"/>
          <cell r="O4874"/>
          <cell r="T4874"/>
        </row>
        <row r="4875">
          <cell r="C4875"/>
          <cell r="O4875"/>
          <cell r="T4875"/>
        </row>
        <row r="4876">
          <cell r="C4876"/>
          <cell r="O4876"/>
          <cell r="T4876"/>
        </row>
        <row r="4877">
          <cell r="C4877"/>
          <cell r="O4877"/>
          <cell r="T4877"/>
        </row>
        <row r="4878">
          <cell r="C4878"/>
          <cell r="O4878"/>
          <cell r="T4878"/>
        </row>
        <row r="4879">
          <cell r="C4879"/>
          <cell r="O4879"/>
          <cell r="T4879"/>
        </row>
        <row r="4880">
          <cell r="C4880"/>
          <cell r="O4880"/>
          <cell r="T4880"/>
        </row>
        <row r="4881">
          <cell r="C4881"/>
          <cell r="O4881"/>
          <cell r="T4881"/>
        </row>
        <row r="4882">
          <cell r="C4882"/>
          <cell r="O4882"/>
          <cell r="T4882"/>
        </row>
        <row r="4883">
          <cell r="C4883"/>
          <cell r="O4883"/>
          <cell r="T4883"/>
        </row>
        <row r="4884">
          <cell r="C4884"/>
          <cell r="O4884"/>
          <cell r="T4884"/>
        </row>
        <row r="4885">
          <cell r="C4885"/>
          <cell r="O4885"/>
          <cell r="T4885"/>
        </row>
        <row r="4886">
          <cell r="C4886"/>
          <cell r="O4886"/>
          <cell r="T4886"/>
        </row>
        <row r="4887">
          <cell r="C4887"/>
          <cell r="O4887"/>
          <cell r="T4887"/>
        </row>
        <row r="4888">
          <cell r="C4888"/>
          <cell r="O4888"/>
          <cell r="T4888"/>
        </row>
        <row r="4889">
          <cell r="C4889"/>
          <cell r="O4889"/>
          <cell r="T4889"/>
        </row>
        <row r="4890">
          <cell r="C4890"/>
          <cell r="O4890"/>
          <cell r="T4890"/>
        </row>
        <row r="4891">
          <cell r="C4891"/>
          <cell r="O4891"/>
          <cell r="T4891"/>
        </row>
        <row r="4892">
          <cell r="C4892"/>
          <cell r="O4892"/>
          <cell r="T4892"/>
        </row>
        <row r="4893">
          <cell r="C4893"/>
          <cell r="O4893"/>
          <cell r="T4893"/>
        </row>
        <row r="4894">
          <cell r="C4894"/>
          <cell r="O4894"/>
          <cell r="T4894"/>
        </row>
        <row r="4895">
          <cell r="C4895"/>
          <cell r="O4895"/>
          <cell r="T4895"/>
        </row>
        <row r="4896">
          <cell r="C4896"/>
          <cell r="O4896"/>
          <cell r="T4896"/>
        </row>
        <row r="4897">
          <cell r="C4897"/>
          <cell r="O4897"/>
          <cell r="T4897"/>
        </row>
        <row r="4898">
          <cell r="C4898"/>
          <cell r="O4898"/>
          <cell r="T4898"/>
        </row>
        <row r="4899">
          <cell r="C4899"/>
          <cell r="O4899"/>
          <cell r="T4899"/>
        </row>
        <row r="4900">
          <cell r="C4900"/>
          <cell r="O4900"/>
          <cell r="T4900"/>
        </row>
        <row r="4901">
          <cell r="C4901"/>
          <cell r="O4901"/>
          <cell r="T4901"/>
        </row>
        <row r="4902">
          <cell r="C4902"/>
          <cell r="O4902"/>
          <cell r="T4902"/>
        </row>
        <row r="4903">
          <cell r="C4903"/>
          <cell r="O4903"/>
          <cell r="T4903"/>
        </row>
        <row r="4904">
          <cell r="C4904"/>
          <cell r="O4904"/>
          <cell r="T4904"/>
        </row>
        <row r="4905">
          <cell r="C4905"/>
          <cell r="O4905"/>
          <cell r="T4905"/>
        </row>
        <row r="4906">
          <cell r="C4906"/>
          <cell r="O4906"/>
          <cell r="T4906"/>
        </row>
        <row r="4907">
          <cell r="C4907"/>
          <cell r="O4907"/>
          <cell r="T4907"/>
        </row>
        <row r="4908">
          <cell r="C4908"/>
          <cell r="O4908"/>
          <cell r="T4908"/>
        </row>
        <row r="4909">
          <cell r="C4909"/>
          <cell r="O4909"/>
          <cell r="T4909"/>
        </row>
        <row r="4910">
          <cell r="C4910"/>
          <cell r="O4910"/>
          <cell r="T4910"/>
        </row>
        <row r="4911">
          <cell r="C4911"/>
          <cell r="O4911"/>
          <cell r="T4911"/>
        </row>
        <row r="4912">
          <cell r="C4912"/>
          <cell r="O4912"/>
          <cell r="T4912"/>
        </row>
        <row r="4913">
          <cell r="C4913"/>
          <cell r="O4913"/>
          <cell r="T4913"/>
        </row>
        <row r="4914">
          <cell r="C4914"/>
          <cell r="O4914"/>
          <cell r="T4914"/>
        </row>
        <row r="4915">
          <cell r="C4915"/>
          <cell r="O4915"/>
          <cell r="T4915"/>
        </row>
        <row r="4916">
          <cell r="C4916"/>
          <cell r="O4916"/>
          <cell r="T4916"/>
        </row>
        <row r="4917">
          <cell r="C4917"/>
          <cell r="O4917"/>
          <cell r="T4917"/>
        </row>
        <row r="4918">
          <cell r="C4918"/>
          <cell r="O4918"/>
          <cell r="T4918"/>
        </row>
        <row r="4919">
          <cell r="C4919"/>
          <cell r="O4919"/>
          <cell r="T4919"/>
        </row>
        <row r="4920">
          <cell r="C4920"/>
          <cell r="O4920"/>
          <cell r="T4920"/>
        </row>
        <row r="4921">
          <cell r="C4921"/>
          <cell r="O4921"/>
          <cell r="T4921"/>
        </row>
        <row r="4922">
          <cell r="C4922"/>
          <cell r="O4922"/>
          <cell r="T4922"/>
        </row>
        <row r="4923">
          <cell r="C4923"/>
          <cell r="O4923"/>
          <cell r="T4923"/>
        </row>
        <row r="4924">
          <cell r="C4924"/>
          <cell r="O4924"/>
          <cell r="T4924"/>
        </row>
        <row r="4925">
          <cell r="C4925"/>
          <cell r="O4925"/>
          <cell r="T4925"/>
        </row>
        <row r="4926">
          <cell r="C4926"/>
          <cell r="O4926"/>
          <cell r="T4926"/>
        </row>
        <row r="4927">
          <cell r="C4927"/>
          <cell r="O4927"/>
          <cell r="T4927"/>
        </row>
        <row r="4928">
          <cell r="C4928"/>
          <cell r="O4928"/>
          <cell r="T4928"/>
        </row>
        <row r="4929">
          <cell r="C4929"/>
          <cell r="O4929"/>
          <cell r="T4929"/>
        </row>
        <row r="4930">
          <cell r="C4930"/>
          <cell r="O4930"/>
          <cell r="T4930"/>
        </row>
        <row r="4931">
          <cell r="C4931"/>
          <cell r="O4931"/>
          <cell r="T4931"/>
        </row>
        <row r="4932">
          <cell r="C4932"/>
          <cell r="O4932"/>
          <cell r="T4932"/>
        </row>
        <row r="4933">
          <cell r="C4933"/>
          <cell r="O4933"/>
          <cell r="T4933"/>
        </row>
        <row r="4934">
          <cell r="C4934"/>
          <cell r="O4934"/>
          <cell r="T4934"/>
        </row>
        <row r="4935">
          <cell r="C4935"/>
          <cell r="O4935"/>
          <cell r="T4935"/>
        </row>
        <row r="4936">
          <cell r="C4936"/>
          <cell r="O4936"/>
          <cell r="T4936"/>
        </row>
        <row r="4937">
          <cell r="C4937"/>
          <cell r="O4937"/>
          <cell r="T4937"/>
        </row>
        <row r="4938">
          <cell r="C4938"/>
          <cell r="O4938"/>
          <cell r="T4938"/>
        </row>
        <row r="4939">
          <cell r="C4939"/>
          <cell r="O4939"/>
          <cell r="T4939"/>
        </row>
        <row r="4940">
          <cell r="C4940"/>
          <cell r="O4940"/>
          <cell r="T4940"/>
        </row>
        <row r="4941">
          <cell r="C4941"/>
          <cell r="O4941"/>
          <cell r="T4941"/>
        </row>
        <row r="4942">
          <cell r="C4942"/>
          <cell r="O4942"/>
          <cell r="T4942"/>
        </row>
        <row r="4943">
          <cell r="C4943"/>
          <cell r="O4943"/>
          <cell r="T4943"/>
        </row>
        <row r="4944">
          <cell r="C4944"/>
          <cell r="O4944"/>
          <cell r="T4944"/>
        </row>
        <row r="4945">
          <cell r="C4945"/>
          <cell r="O4945"/>
          <cell r="T4945"/>
        </row>
        <row r="4946">
          <cell r="C4946"/>
          <cell r="O4946"/>
          <cell r="T4946"/>
        </row>
        <row r="4947">
          <cell r="C4947"/>
          <cell r="O4947"/>
          <cell r="T4947"/>
        </row>
        <row r="4948">
          <cell r="C4948"/>
          <cell r="O4948"/>
          <cell r="T4948"/>
        </row>
        <row r="4949">
          <cell r="C4949"/>
          <cell r="O4949"/>
          <cell r="T4949"/>
        </row>
        <row r="4950">
          <cell r="C4950"/>
          <cell r="O4950"/>
          <cell r="T4950"/>
        </row>
        <row r="4951">
          <cell r="C4951"/>
          <cell r="O4951"/>
          <cell r="T4951"/>
        </row>
        <row r="4952">
          <cell r="C4952"/>
          <cell r="O4952"/>
          <cell r="T4952"/>
        </row>
        <row r="4953">
          <cell r="C4953"/>
          <cell r="O4953"/>
          <cell r="T4953"/>
        </row>
        <row r="4954">
          <cell r="C4954"/>
          <cell r="O4954"/>
          <cell r="T4954"/>
        </row>
        <row r="4955">
          <cell r="C4955"/>
          <cell r="O4955"/>
          <cell r="T4955"/>
        </row>
        <row r="4956">
          <cell r="C4956"/>
          <cell r="O4956"/>
          <cell r="T4956"/>
        </row>
        <row r="4957">
          <cell r="C4957"/>
          <cell r="O4957"/>
          <cell r="T4957"/>
        </row>
        <row r="4958">
          <cell r="C4958"/>
          <cell r="O4958"/>
          <cell r="T4958"/>
        </row>
        <row r="4959">
          <cell r="C4959"/>
          <cell r="O4959"/>
          <cell r="T4959"/>
        </row>
        <row r="4960">
          <cell r="C4960"/>
          <cell r="O4960"/>
          <cell r="T4960"/>
        </row>
        <row r="4961">
          <cell r="C4961"/>
          <cell r="O4961"/>
          <cell r="T4961"/>
        </row>
        <row r="4962">
          <cell r="C4962"/>
          <cell r="O4962"/>
          <cell r="T4962"/>
        </row>
        <row r="4963">
          <cell r="C4963"/>
          <cell r="O4963"/>
          <cell r="T4963"/>
        </row>
        <row r="4964">
          <cell r="C4964"/>
          <cell r="O4964"/>
          <cell r="T4964"/>
        </row>
        <row r="4965">
          <cell r="C4965"/>
          <cell r="O4965"/>
          <cell r="T4965"/>
        </row>
        <row r="4966">
          <cell r="C4966"/>
          <cell r="O4966"/>
          <cell r="T4966"/>
        </row>
        <row r="4967">
          <cell r="C4967"/>
          <cell r="O4967"/>
          <cell r="T4967"/>
        </row>
        <row r="4968">
          <cell r="C4968"/>
          <cell r="O4968"/>
          <cell r="T4968"/>
        </row>
        <row r="4969">
          <cell r="C4969"/>
          <cell r="O4969"/>
          <cell r="T4969"/>
        </row>
        <row r="4970">
          <cell r="C4970"/>
          <cell r="O4970"/>
          <cell r="T4970"/>
        </row>
        <row r="4971">
          <cell r="C4971"/>
          <cell r="O4971"/>
          <cell r="T4971"/>
        </row>
        <row r="4972">
          <cell r="C4972"/>
          <cell r="O4972"/>
          <cell r="T4972"/>
        </row>
        <row r="4973">
          <cell r="C4973"/>
          <cell r="O4973"/>
          <cell r="T4973"/>
        </row>
        <row r="4974">
          <cell r="C4974"/>
          <cell r="O4974"/>
          <cell r="T4974"/>
        </row>
        <row r="4975">
          <cell r="C4975"/>
          <cell r="O4975"/>
          <cell r="T4975"/>
        </row>
        <row r="4976">
          <cell r="C4976"/>
          <cell r="O4976"/>
          <cell r="T4976"/>
        </row>
        <row r="4977">
          <cell r="C4977"/>
          <cell r="O4977"/>
          <cell r="T4977"/>
        </row>
        <row r="4978">
          <cell r="C4978"/>
          <cell r="O4978"/>
          <cell r="T4978"/>
        </row>
        <row r="4979">
          <cell r="C4979"/>
          <cell r="O4979"/>
          <cell r="T4979"/>
        </row>
        <row r="4980">
          <cell r="C4980"/>
          <cell r="O4980"/>
          <cell r="T4980"/>
        </row>
        <row r="4981">
          <cell r="C4981"/>
          <cell r="O4981"/>
          <cell r="T4981"/>
        </row>
        <row r="4982">
          <cell r="C4982"/>
          <cell r="O4982"/>
          <cell r="T4982"/>
        </row>
        <row r="4983">
          <cell r="C4983"/>
          <cell r="O4983"/>
          <cell r="T4983"/>
        </row>
        <row r="4984">
          <cell r="C4984"/>
          <cell r="O4984"/>
          <cell r="T4984"/>
        </row>
        <row r="4985">
          <cell r="C4985"/>
          <cell r="O4985"/>
          <cell r="T4985"/>
        </row>
        <row r="4986">
          <cell r="C4986"/>
          <cell r="O4986"/>
          <cell r="T4986"/>
        </row>
        <row r="4987">
          <cell r="C4987"/>
          <cell r="O4987"/>
          <cell r="T4987"/>
        </row>
        <row r="4988">
          <cell r="C4988"/>
          <cell r="O4988"/>
          <cell r="T4988"/>
        </row>
      </sheetData>
      <sheetData sheetId="1"/>
      <sheetData sheetId="2"/>
      <sheetData sheetId="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Country" displayName="Country" ref="D5:F29" insertRowShift="1" totalsRowShown="0" headerRowDxfId="10" headerRowBorderDxfId="9">
  <autoFilter ref="D5:F29" xr:uid="{00000000-0009-0000-0100-000004000000}"/>
  <tableColumns count="3">
    <tableColumn id="1" xr3:uid="{00000000-0010-0000-0000-000001000000}" name="Country" dataDxfId="8"/>
    <tableColumn id="2" xr3:uid="{00000000-0010-0000-0000-000002000000}" name="Shorthand Country" dataDxfId="7"/>
    <tableColumn id="3" xr3:uid="{00000000-0010-0000-0000-000003000000}" name="Country Code" dataDxfId="6"/>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Programme" displayName="Programme" ref="A5:B46" insertRowShift="1" totalsRowShown="0" headerRowDxfId="5">
  <autoFilter ref="A5:B46" xr:uid="{00000000-0009-0000-0100-000007000000}"/>
  <sortState ref="A6:B9">
    <sortCondition ref="A1:A5"/>
  </sortState>
  <tableColumns count="2">
    <tableColumn id="1" xr3:uid="{00000000-0010-0000-0100-000001000000}" name="Programme" dataDxfId="4"/>
    <tableColumn id="2" xr3:uid="{00000000-0010-0000-0100-000002000000}" name="Prog Short" dataDxfId="3"/>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2000000}" name="Budget_Categories" displayName="Budget_Categories" ref="H5:I104" insertRowShift="1" totalsRowShown="0" headerRowDxfId="2">
  <autoFilter ref="H5:I104" xr:uid="{00000000-0009-0000-0100-00000A000000}"/>
  <tableColumns count="2">
    <tableColumn id="1" xr3:uid="{00000000-0010-0000-0200-000001000000}" name="Category" dataDxfId="1"/>
    <tableColumn id="2" xr3:uid="{00000000-0010-0000-0200-000002000000}" name="Number" data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1" Type="http://schemas.openxmlformats.org/officeDocument/2006/relationships/hyperlink" Target="mailto:Igcexpenseclaims@lse.ac.uk"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www.xe.com/currencytables/?from=GBP"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6" Type="http://schemas.openxmlformats.org/officeDocument/2006/relationships/comments" Target="../comments2.xml"/><Relationship Id="rId5" Type="http://schemas.openxmlformats.org/officeDocument/2006/relationships/table" Target="../tables/table3.xm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outlinePr summaryBelow="0" summaryRight="0"/>
    <pageSetUpPr fitToPage="1"/>
  </sheetPr>
  <dimension ref="A2:M64"/>
  <sheetViews>
    <sheetView tabSelected="1" zoomScale="85" zoomScaleNormal="85" workbookViewId="0">
      <selection activeCell="M61" sqref="M61"/>
    </sheetView>
  </sheetViews>
  <sheetFormatPr defaultRowHeight="15" outlineLevelRow="1" x14ac:dyDescent="0.25"/>
  <cols>
    <col min="1" max="1" width="9.140625" style="73"/>
    <col min="2" max="2" width="12.85546875" style="73" customWidth="1"/>
    <col min="3" max="3" width="10.7109375" style="73" customWidth="1"/>
    <col min="4" max="4" width="9.7109375" style="73" customWidth="1"/>
    <col min="5" max="6" width="9.140625" style="73"/>
    <col min="7" max="7" width="4.7109375" style="73" customWidth="1"/>
    <col min="8" max="9" width="15.28515625" style="73" customWidth="1"/>
    <col min="10" max="12" width="10.28515625" style="73" customWidth="1"/>
    <col min="13" max="16384" width="9.140625" style="73"/>
  </cols>
  <sheetData>
    <row r="2" spans="1:13" x14ac:dyDescent="0.25">
      <c r="B2" s="189" t="s">
        <v>1</v>
      </c>
      <c r="C2" s="189"/>
      <c r="D2" s="190"/>
      <c r="E2" s="191"/>
      <c r="F2" s="192"/>
      <c r="H2" s="193" t="s">
        <v>21</v>
      </c>
      <c r="I2" s="195"/>
      <c r="J2" s="197" t="str">
        <f>IF('BREAKDOWN OF RECEIPTS'!L34=0,"BREAKDOWN TAB INCOMPLETE",IF(AND(L51=TRUE,K51=TRUE),'BREAKDOWN OF RECEIPTS'!L34,"-"))</f>
        <v>BREAKDOWN TAB INCOMPLETE</v>
      </c>
      <c r="K2" s="198"/>
      <c r="L2" s="199"/>
      <c r="M2" s="74" t="str">
        <f>IF(AND(L51=TRUE,K51=TRUE),"",IF(AND(OR(L51=FALSE,K51=FALSE),'BREAKDOWN OF RECEIPTS'!L34=0),"","PLEASE CONFIRM THAT YOU HAVE READ AND ACCEPTED THE DECLARATIONS BELOW"))</f>
        <v/>
      </c>
    </row>
    <row r="3" spans="1:13" x14ac:dyDescent="0.25">
      <c r="B3" s="189" t="s">
        <v>368</v>
      </c>
      <c r="C3" s="189"/>
      <c r="D3" s="203"/>
      <c r="E3" s="191"/>
      <c r="F3" s="192"/>
    </row>
    <row r="4" spans="1:13" x14ac:dyDescent="0.25">
      <c r="B4" s="193" t="s">
        <v>0</v>
      </c>
      <c r="C4" s="194"/>
      <c r="D4" s="200"/>
      <c r="E4" s="201"/>
      <c r="F4" s="202"/>
      <c r="H4" s="193" t="s">
        <v>81</v>
      </c>
      <c r="I4" s="195"/>
      <c r="J4" s="227" t="s">
        <v>376</v>
      </c>
      <c r="K4" s="227"/>
      <c r="L4" s="227"/>
    </row>
    <row r="5" spans="1:13" x14ac:dyDescent="0.25">
      <c r="A5" s="75"/>
      <c r="B5" s="75"/>
      <c r="C5" s="75"/>
      <c r="D5" s="75"/>
      <c r="E5" s="75"/>
      <c r="F5" s="75"/>
      <c r="G5" s="75"/>
      <c r="H5" s="75"/>
      <c r="I5" s="75"/>
      <c r="J5" s="75"/>
      <c r="K5" s="75"/>
      <c r="L5" s="75"/>
      <c r="M5" s="75"/>
    </row>
    <row r="6" spans="1:13" x14ac:dyDescent="0.25">
      <c r="A6" s="75"/>
      <c r="B6" s="75"/>
      <c r="C6" s="75"/>
      <c r="D6" s="75"/>
      <c r="E6" s="75"/>
      <c r="F6" s="75"/>
      <c r="G6" s="75"/>
      <c r="H6" s="75"/>
      <c r="I6" s="75"/>
      <c r="J6" s="75"/>
      <c r="K6" s="75"/>
      <c r="L6" s="75"/>
      <c r="M6" s="75"/>
    </row>
    <row r="7" spans="1:13" x14ac:dyDescent="0.25">
      <c r="A7" s="75"/>
      <c r="B7" s="75" t="s">
        <v>2</v>
      </c>
      <c r="C7" s="75"/>
      <c r="D7" s="75"/>
      <c r="E7" s="75"/>
      <c r="F7" s="75"/>
      <c r="G7" s="75"/>
      <c r="H7" s="75"/>
      <c r="I7" s="75"/>
      <c r="J7" s="75"/>
      <c r="M7" s="75"/>
    </row>
    <row r="8" spans="1:13" s="94" customFormat="1" x14ac:dyDescent="0.25">
      <c r="B8" s="77">
        <v>1</v>
      </c>
    </row>
    <row r="9" spans="1:13" s="94" customFormat="1" x14ac:dyDescent="0.25"/>
    <row r="10" spans="1:13" s="94" customFormat="1" x14ac:dyDescent="0.25">
      <c r="E10" s="115">
        <f>B8+B13</f>
        <v>3</v>
      </c>
    </row>
    <row r="11" spans="1:13" s="114" customFormat="1" x14ac:dyDescent="0.25">
      <c r="A11" s="75"/>
      <c r="B11" s="75"/>
      <c r="C11" s="75"/>
      <c r="D11" s="75"/>
      <c r="E11" s="75"/>
      <c r="F11" s="75"/>
      <c r="G11" s="75"/>
      <c r="H11" s="75"/>
      <c r="I11" s="75"/>
      <c r="J11" s="75"/>
      <c r="K11" s="75"/>
      <c r="L11" s="75"/>
      <c r="M11" s="75"/>
    </row>
    <row r="12" spans="1:13" s="75" customFormat="1" x14ac:dyDescent="0.25">
      <c r="B12" s="75" t="s">
        <v>80</v>
      </c>
    </row>
    <row r="13" spans="1:13" s="75" customFormat="1" x14ac:dyDescent="0.25">
      <c r="B13" s="116">
        <v>2</v>
      </c>
    </row>
    <row r="14" spans="1:13" s="75" customFormat="1" x14ac:dyDescent="0.25">
      <c r="A14" s="95"/>
    </row>
    <row r="15" spans="1:13" s="75" customFormat="1" x14ac:dyDescent="0.25">
      <c r="F15" s="96"/>
    </row>
    <row r="16" spans="1:13" x14ac:dyDescent="0.25">
      <c r="B16" s="79" t="str">
        <f>IF(E10&gt;2,"PLEASE COMPLETE THE DETAILS BELOW, CONFIRM THE DECLARATIONS AND SEND THIS FORM TO THE ABOVE EMAIL ADDRESS","PLEASE CONFIRM THE DECLARATIONS BELOW AND SEND THIS COMPLETED FORM TO THE ABOVE EMAIL ADDRESS")</f>
        <v>PLEASE COMPLETE THE DETAILS BELOW, CONFIRM THE DECLARATIONS AND SEND THIS FORM TO THE ABOVE EMAIL ADDRESS</v>
      </c>
      <c r="C16" s="75"/>
      <c r="D16" s="75"/>
      <c r="E16" s="75"/>
      <c r="F16" s="75"/>
      <c r="G16" s="75"/>
      <c r="H16" s="75"/>
      <c r="I16" s="75"/>
    </row>
    <row r="18" spans="2:12" ht="15" customHeight="1" x14ac:dyDescent="0.25">
      <c r="B18" s="189" t="s">
        <v>76</v>
      </c>
      <c r="C18" s="189"/>
      <c r="D18" s="189"/>
      <c r="E18" s="189"/>
      <c r="F18" s="189"/>
      <c r="G18" s="189"/>
      <c r="H18" s="189"/>
      <c r="I18" s="189"/>
      <c r="J18" s="189"/>
      <c r="K18" s="189"/>
      <c r="L18" s="189"/>
    </row>
    <row r="19" spans="2:12" ht="15" customHeight="1" x14ac:dyDescent="0.25">
      <c r="B19" s="187" t="s">
        <v>83</v>
      </c>
      <c r="C19" s="188"/>
      <c r="D19" s="196"/>
      <c r="E19" s="196"/>
      <c r="F19" s="196"/>
      <c r="G19" s="196"/>
      <c r="H19" s="196"/>
      <c r="I19" s="196"/>
      <c r="J19" s="196"/>
      <c r="K19" s="196"/>
      <c r="L19" s="196"/>
    </row>
    <row r="20" spans="2:12" ht="15" customHeight="1" x14ac:dyDescent="0.25">
      <c r="B20" s="187" t="s">
        <v>4</v>
      </c>
      <c r="C20" s="188"/>
      <c r="D20" s="196"/>
      <c r="E20" s="196"/>
      <c r="F20" s="196"/>
      <c r="G20" s="196"/>
      <c r="H20" s="196"/>
      <c r="I20" s="196"/>
      <c r="J20" s="196"/>
      <c r="K20" s="196"/>
      <c r="L20" s="196"/>
    </row>
    <row r="21" spans="2:12" ht="15" customHeight="1" x14ac:dyDescent="0.25">
      <c r="B21" s="187" t="s">
        <v>3</v>
      </c>
      <c r="C21" s="188"/>
      <c r="D21" s="196"/>
      <c r="E21" s="196"/>
      <c r="F21" s="196"/>
      <c r="G21" s="196"/>
      <c r="H21" s="196"/>
      <c r="I21" s="196"/>
      <c r="J21" s="196"/>
      <c r="K21" s="196"/>
      <c r="L21" s="196"/>
    </row>
    <row r="22" spans="2:12" ht="15" customHeight="1" x14ac:dyDescent="0.25">
      <c r="B22" s="187" t="s">
        <v>5</v>
      </c>
      <c r="C22" s="188"/>
      <c r="D22" s="196"/>
      <c r="E22" s="196"/>
      <c r="F22" s="196"/>
      <c r="G22" s="196"/>
      <c r="H22" s="196"/>
      <c r="I22" s="196"/>
      <c r="J22" s="196"/>
      <c r="K22" s="196"/>
      <c r="L22" s="196"/>
    </row>
    <row r="23" spans="2:12" ht="15" customHeight="1" x14ac:dyDescent="0.25">
      <c r="B23" s="187" t="s">
        <v>7</v>
      </c>
      <c r="C23" s="188"/>
      <c r="D23" s="196"/>
      <c r="E23" s="196"/>
      <c r="F23" s="196"/>
      <c r="G23" s="196"/>
      <c r="H23" s="196"/>
      <c r="I23" s="196"/>
      <c r="J23" s="196"/>
      <c r="K23" s="196"/>
      <c r="L23" s="196"/>
    </row>
    <row r="24" spans="2:12" ht="15" customHeight="1" x14ac:dyDescent="0.25">
      <c r="B24" s="187" t="s">
        <v>369</v>
      </c>
      <c r="C24" s="188"/>
      <c r="D24" s="196"/>
      <c r="E24" s="196"/>
      <c r="F24" s="196"/>
      <c r="G24" s="196"/>
      <c r="H24" s="196"/>
      <c r="I24" s="196"/>
      <c r="J24" s="196"/>
      <c r="K24" s="196"/>
      <c r="L24" s="196"/>
    </row>
    <row r="25" spans="2:12" ht="15" customHeight="1" x14ac:dyDescent="0.25">
      <c r="B25" s="97"/>
      <c r="C25" s="97"/>
      <c r="D25" s="97"/>
      <c r="E25" s="97"/>
      <c r="F25" s="97"/>
      <c r="G25" s="97"/>
      <c r="H25" s="97"/>
      <c r="I25" s="97"/>
      <c r="J25" s="97"/>
      <c r="K25" s="97"/>
      <c r="L25" s="97"/>
    </row>
    <row r="26" spans="2:12" ht="15" customHeight="1" x14ac:dyDescent="0.25">
      <c r="B26" s="97"/>
      <c r="C26" s="97"/>
      <c r="D26" s="97"/>
      <c r="E26" s="97"/>
      <c r="F26" s="97"/>
      <c r="G26" s="97"/>
      <c r="H26" s="97"/>
      <c r="I26" s="97"/>
      <c r="J26" s="97"/>
      <c r="K26" s="97"/>
      <c r="L26" s="97"/>
    </row>
    <row r="27" spans="2:12" ht="15" customHeight="1" x14ac:dyDescent="0.25">
      <c r="B27" s="193" t="s">
        <v>82</v>
      </c>
      <c r="C27" s="194"/>
      <c r="D27" s="194"/>
      <c r="E27" s="194"/>
      <c r="F27" s="194"/>
      <c r="G27" s="194"/>
      <c r="H27" s="194"/>
      <c r="I27" s="194"/>
      <c r="J27" s="194"/>
      <c r="K27" s="194"/>
      <c r="L27" s="195"/>
    </row>
    <row r="28" spans="2:12" ht="15" customHeight="1" x14ac:dyDescent="0.25">
      <c r="B28" s="187" t="s">
        <v>10</v>
      </c>
      <c r="C28" s="188"/>
      <c r="D28" s="184"/>
      <c r="E28" s="185"/>
      <c r="F28" s="186"/>
      <c r="H28" s="187" t="s">
        <v>9</v>
      </c>
      <c r="I28" s="188"/>
      <c r="J28" s="184"/>
      <c r="K28" s="185"/>
      <c r="L28" s="186"/>
    </row>
    <row r="29" spans="2:12" ht="15" customHeight="1" x14ac:dyDescent="0.25">
      <c r="B29" s="187" t="s">
        <v>77</v>
      </c>
      <c r="C29" s="188"/>
      <c r="D29" s="184"/>
      <c r="E29" s="185"/>
      <c r="F29" s="186"/>
      <c r="H29" s="187" t="s">
        <v>410</v>
      </c>
      <c r="I29" s="188"/>
      <c r="J29" s="184"/>
      <c r="K29" s="185"/>
      <c r="L29" s="186"/>
    </row>
    <row r="30" spans="2:12" ht="15" customHeight="1" x14ac:dyDescent="0.25">
      <c r="B30" s="187" t="s">
        <v>78</v>
      </c>
      <c r="C30" s="188"/>
      <c r="D30" s="184"/>
      <c r="E30" s="185"/>
      <c r="F30" s="186"/>
      <c r="H30" s="187" t="s">
        <v>19</v>
      </c>
      <c r="I30" s="188"/>
      <c r="J30" s="184"/>
      <c r="K30" s="185"/>
      <c r="L30" s="186"/>
    </row>
    <row r="31" spans="2:12" ht="15" customHeight="1" x14ac:dyDescent="0.25">
      <c r="B31" s="187" t="s">
        <v>5</v>
      </c>
      <c r="C31" s="188"/>
      <c r="D31" s="184"/>
      <c r="E31" s="185"/>
      <c r="F31" s="186"/>
      <c r="H31" s="187" t="s">
        <v>20</v>
      </c>
      <c r="I31" s="188"/>
      <c r="J31" s="184"/>
      <c r="K31" s="185"/>
      <c r="L31" s="186"/>
    </row>
    <row r="32" spans="2:12" ht="15" customHeight="1" x14ac:dyDescent="0.25">
      <c r="B32" s="187" t="s">
        <v>6</v>
      </c>
      <c r="C32" s="188"/>
      <c r="D32" s="184"/>
      <c r="E32" s="185"/>
      <c r="F32" s="186"/>
      <c r="H32" s="187" t="s">
        <v>79</v>
      </c>
      <c r="I32" s="188"/>
      <c r="J32" s="184"/>
      <c r="K32" s="185"/>
      <c r="L32" s="186"/>
    </row>
    <row r="33" spans="2:12" ht="15" customHeight="1" x14ac:dyDescent="0.25">
      <c r="B33" s="187" t="s">
        <v>7</v>
      </c>
      <c r="C33" s="188"/>
      <c r="D33" s="184"/>
      <c r="E33" s="185"/>
      <c r="F33" s="186"/>
      <c r="H33" s="187" t="s">
        <v>56</v>
      </c>
      <c r="I33" s="188"/>
      <c r="J33" s="184"/>
      <c r="K33" s="185"/>
      <c r="L33" s="186"/>
    </row>
    <row r="34" spans="2:12" ht="15" customHeight="1" x14ac:dyDescent="0.25">
      <c r="B34" s="187" t="s">
        <v>369</v>
      </c>
      <c r="C34" s="188"/>
      <c r="D34" s="184"/>
      <c r="E34" s="185"/>
      <c r="F34" s="186"/>
      <c r="H34" s="105"/>
      <c r="I34" s="105"/>
      <c r="J34" s="105"/>
      <c r="K34" s="105"/>
      <c r="L34" s="105"/>
    </row>
    <row r="35" spans="2:12" ht="15" customHeight="1" x14ac:dyDescent="0.25">
      <c r="H35" s="98"/>
      <c r="I35" s="98"/>
    </row>
    <row r="36" spans="2:12" ht="15" customHeight="1" x14ac:dyDescent="0.25"/>
    <row r="37" spans="2:12" ht="15" customHeight="1" x14ac:dyDescent="0.25">
      <c r="B37" s="193" t="s">
        <v>75</v>
      </c>
      <c r="C37" s="194"/>
      <c r="D37" s="194"/>
      <c r="E37" s="194"/>
      <c r="F37" s="194"/>
      <c r="G37" s="194"/>
      <c r="H37" s="194"/>
      <c r="I37" s="194"/>
      <c r="J37" s="194"/>
      <c r="K37" s="194"/>
      <c r="L37" s="195"/>
    </row>
    <row r="38" spans="2:12" ht="15" customHeight="1" x14ac:dyDescent="0.25">
      <c r="B38" s="1" t="s">
        <v>9</v>
      </c>
      <c r="C38" s="2"/>
      <c r="D38" s="181" t="str">
        <f>IF(D28="","",D28)</f>
        <v/>
      </c>
      <c r="E38" s="182"/>
      <c r="F38" s="183"/>
      <c r="H38" s="1" t="s">
        <v>11</v>
      </c>
      <c r="I38" s="2"/>
      <c r="J38" s="184"/>
      <c r="K38" s="185"/>
      <c r="L38" s="186"/>
    </row>
    <row r="39" spans="2:12" ht="15" customHeight="1" x14ac:dyDescent="0.25">
      <c r="B39" s="1" t="s">
        <v>10</v>
      </c>
      <c r="C39" s="2"/>
      <c r="D39" s="184"/>
      <c r="E39" s="185"/>
      <c r="F39" s="186"/>
      <c r="H39" s="1" t="s">
        <v>56</v>
      </c>
      <c r="I39" s="2"/>
      <c r="J39" s="184"/>
      <c r="K39" s="185"/>
      <c r="L39" s="186"/>
    </row>
    <row r="40" spans="2:12" ht="15" customHeight="1" x14ac:dyDescent="0.25">
      <c r="B40" s="1" t="s">
        <v>5</v>
      </c>
      <c r="C40" s="2"/>
      <c r="D40" s="184"/>
      <c r="E40" s="185"/>
      <c r="F40" s="186"/>
      <c r="H40" s="105"/>
      <c r="I40" s="105"/>
      <c r="J40" s="105"/>
      <c r="K40" s="105"/>
      <c r="L40" s="105"/>
    </row>
    <row r="41" spans="2:12" ht="15" customHeight="1" x14ac:dyDescent="0.25">
      <c r="B41" s="1" t="s">
        <v>6</v>
      </c>
      <c r="C41" s="2"/>
      <c r="D41" s="184"/>
      <c r="E41" s="185"/>
      <c r="F41" s="186"/>
      <c r="H41" s="105"/>
      <c r="I41" s="105"/>
      <c r="J41" s="105"/>
      <c r="K41" s="105"/>
      <c r="L41" s="105"/>
    </row>
    <row r="42" spans="2:12" ht="15" customHeight="1" x14ac:dyDescent="0.25">
      <c r="B42" s="1" t="s">
        <v>7</v>
      </c>
      <c r="C42" s="2"/>
      <c r="D42" s="184"/>
      <c r="E42" s="185"/>
      <c r="F42" s="186"/>
      <c r="H42" s="105"/>
      <c r="I42" s="105"/>
      <c r="J42" s="105"/>
      <c r="K42" s="105"/>
      <c r="L42" s="105"/>
    </row>
    <row r="43" spans="2:12" ht="15" customHeight="1" x14ac:dyDescent="0.25">
      <c r="B43" s="1" t="s">
        <v>4</v>
      </c>
      <c r="C43" s="2"/>
      <c r="D43" s="184"/>
      <c r="E43" s="185"/>
      <c r="F43" s="186"/>
      <c r="H43" s="105"/>
      <c r="I43" s="105"/>
      <c r="J43" s="105"/>
      <c r="K43" s="105"/>
      <c r="L43" s="105"/>
    </row>
    <row r="44" spans="2:12" ht="15" customHeight="1" x14ac:dyDescent="0.25">
      <c r="B44" s="1" t="s">
        <v>3</v>
      </c>
      <c r="C44" s="2"/>
      <c r="D44" s="184"/>
      <c r="E44" s="185"/>
      <c r="F44" s="186"/>
    </row>
    <row r="45" spans="2:12" ht="15" customHeight="1" x14ac:dyDescent="0.25">
      <c r="B45" s="1" t="s">
        <v>8</v>
      </c>
      <c r="C45" s="2"/>
      <c r="D45" s="184"/>
      <c r="E45" s="185"/>
      <c r="F45" s="186"/>
    </row>
    <row r="46" spans="2:12" s="100" customFormat="1" x14ac:dyDescent="0.25">
      <c r="B46" s="99"/>
      <c r="C46" s="99"/>
      <c r="D46" s="99"/>
      <c r="E46" s="99"/>
      <c r="F46" s="99"/>
      <c r="G46" s="99"/>
      <c r="H46" s="99"/>
      <c r="I46" s="99"/>
      <c r="J46" s="99"/>
      <c r="K46" s="99"/>
      <c r="L46" s="99"/>
    </row>
    <row r="47" spans="2:12" ht="15" customHeight="1" x14ac:dyDescent="0.25">
      <c r="B47" s="212" t="s">
        <v>375</v>
      </c>
      <c r="C47" s="212"/>
      <c r="D47" s="212"/>
      <c r="E47" s="212"/>
      <c r="F47" s="212"/>
      <c r="G47" s="212"/>
      <c r="H47" s="212"/>
      <c r="I47" s="212"/>
      <c r="J47" s="212"/>
      <c r="K47" s="212"/>
      <c r="L47" s="209"/>
    </row>
    <row r="48" spans="2:12" x14ac:dyDescent="0.25">
      <c r="B48" s="212"/>
      <c r="C48" s="212"/>
      <c r="D48" s="212"/>
      <c r="E48" s="212"/>
      <c r="F48" s="212"/>
      <c r="G48" s="212"/>
      <c r="H48" s="212"/>
      <c r="I48" s="212"/>
      <c r="J48" s="212"/>
      <c r="K48" s="212"/>
      <c r="L48" s="209"/>
    </row>
    <row r="49" spans="1:12" x14ac:dyDescent="0.25">
      <c r="B49" s="206" t="s">
        <v>367</v>
      </c>
      <c r="C49" s="206"/>
      <c r="D49" s="206"/>
      <c r="E49" s="206"/>
      <c r="F49" s="206"/>
      <c r="G49" s="206"/>
      <c r="H49" s="206"/>
      <c r="I49" s="206"/>
      <c r="J49" s="206"/>
      <c r="K49" s="206"/>
      <c r="L49" s="209"/>
    </row>
    <row r="50" spans="1:12" x14ac:dyDescent="0.25">
      <c r="B50" s="206"/>
      <c r="C50" s="206"/>
      <c r="D50" s="206"/>
      <c r="E50" s="206"/>
      <c r="F50" s="206"/>
      <c r="G50" s="206"/>
      <c r="H50" s="206"/>
      <c r="I50" s="206"/>
      <c r="J50" s="206"/>
      <c r="K50" s="206"/>
      <c r="L50" s="209"/>
    </row>
    <row r="51" spans="1:12" collapsed="1" x14ac:dyDescent="0.25">
      <c r="B51" s="101"/>
      <c r="C51" s="102"/>
      <c r="D51" s="102"/>
      <c r="E51" s="102"/>
      <c r="F51" s="102"/>
      <c r="G51" s="102"/>
      <c r="H51" s="102"/>
      <c r="I51" s="102"/>
      <c r="J51" s="102"/>
      <c r="K51" s="78" t="b">
        <v>0</v>
      </c>
      <c r="L51" s="78" t="b">
        <v>0</v>
      </c>
    </row>
    <row r="52" spans="1:12" ht="15.75" hidden="1" outlineLevel="1" x14ac:dyDescent="0.25">
      <c r="A52" s="103"/>
      <c r="B52" s="210" t="s">
        <v>12</v>
      </c>
      <c r="C52" s="211"/>
      <c r="D52" s="138"/>
      <c r="E52" s="139"/>
      <c r="F52" s="139"/>
      <c r="G52" s="139"/>
      <c r="H52" s="139"/>
      <c r="I52" s="139"/>
      <c r="J52" s="139"/>
      <c r="K52" s="139"/>
      <c r="L52" s="140"/>
    </row>
    <row r="53" spans="1:12" hidden="1" outlineLevel="1" x14ac:dyDescent="0.25">
      <c r="A53" s="103"/>
      <c r="B53" s="139"/>
      <c r="C53" s="139"/>
      <c r="D53" s="139"/>
      <c r="E53" s="139"/>
      <c r="F53" s="139"/>
      <c r="G53" s="139"/>
      <c r="H53" s="139"/>
      <c r="I53" s="139"/>
      <c r="J53" s="139"/>
      <c r="K53" s="139"/>
      <c r="L53" s="140"/>
    </row>
    <row r="54" spans="1:12" hidden="1" outlineLevel="1" x14ac:dyDescent="0.25">
      <c r="A54" s="103"/>
      <c r="B54" s="225" t="s">
        <v>18</v>
      </c>
      <c r="C54" s="226"/>
      <c r="D54" s="226"/>
      <c r="E54" s="226"/>
      <c r="F54" s="226"/>
      <c r="G54" s="226"/>
      <c r="H54" s="226"/>
      <c r="I54" s="226"/>
      <c r="J54" s="226"/>
      <c r="K54" s="226"/>
      <c r="L54" s="141"/>
    </row>
    <row r="55" spans="1:12" ht="15.75" hidden="1" customHeight="1" outlineLevel="1" x14ac:dyDescent="0.25">
      <c r="A55" s="103"/>
      <c r="B55" s="207" t="s">
        <v>393</v>
      </c>
      <c r="C55" s="208"/>
      <c r="D55" s="208"/>
      <c r="E55" s="208"/>
      <c r="F55" s="147"/>
      <c r="G55" s="139"/>
      <c r="H55" s="221" t="s">
        <v>395</v>
      </c>
      <c r="I55" s="222"/>
      <c r="J55" s="222"/>
      <c r="K55" s="222"/>
      <c r="L55" s="141"/>
    </row>
    <row r="56" spans="1:12" ht="45" hidden="1" customHeight="1" outlineLevel="1" x14ac:dyDescent="0.25">
      <c r="A56" s="103"/>
      <c r="B56" s="214" t="s">
        <v>394</v>
      </c>
      <c r="C56" s="215"/>
      <c r="D56" s="215"/>
      <c r="E56" s="215"/>
      <c r="F56" s="139"/>
      <c r="G56" s="139"/>
      <c r="H56" s="223" t="s">
        <v>396</v>
      </c>
      <c r="I56" s="224"/>
      <c r="J56" s="224"/>
      <c r="K56" s="224"/>
      <c r="L56" s="142"/>
    </row>
    <row r="57" spans="1:12" hidden="1" outlineLevel="1" x14ac:dyDescent="0.25">
      <c r="A57" s="103"/>
      <c r="B57" s="139"/>
      <c r="C57" s="139"/>
      <c r="D57" s="139"/>
      <c r="E57" s="139"/>
      <c r="F57" s="139"/>
      <c r="G57" s="139"/>
      <c r="H57" s="139"/>
      <c r="I57" s="139"/>
      <c r="J57" s="139"/>
      <c r="K57" s="139"/>
      <c r="L57" s="140"/>
    </row>
    <row r="58" spans="1:12" hidden="1" outlineLevel="1" x14ac:dyDescent="0.25">
      <c r="A58" s="103"/>
      <c r="B58" s="150" t="s">
        <v>13</v>
      </c>
      <c r="C58" s="213" t="s">
        <v>372</v>
      </c>
      <c r="D58" s="213"/>
      <c r="E58" s="213"/>
      <c r="F58" s="139"/>
      <c r="G58" s="139"/>
      <c r="H58" s="149" t="s">
        <v>13</v>
      </c>
      <c r="I58" s="204" t="s">
        <v>374</v>
      </c>
      <c r="J58" s="205"/>
      <c r="K58" s="205"/>
      <c r="L58" s="143"/>
    </row>
    <row r="59" spans="1:12" hidden="1" outlineLevel="1" x14ac:dyDescent="0.25">
      <c r="A59" s="103"/>
      <c r="B59" s="150" t="s">
        <v>14</v>
      </c>
      <c r="C59" s="213" t="s">
        <v>373</v>
      </c>
      <c r="D59" s="213"/>
      <c r="E59" s="213"/>
      <c r="F59" s="139"/>
      <c r="G59" s="139"/>
      <c r="H59" s="149" t="s">
        <v>14</v>
      </c>
      <c r="I59" s="204" t="s">
        <v>15</v>
      </c>
      <c r="J59" s="205"/>
      <c r="K59" s="216"/>
      <c r="L59" s="140"/>
    </row>
    <row r="60" spans="1:12" ht="30" hidden="1" customHeight="1" outlineLevel="1" x14ac:dyDescent="0.25">
      <c r="A60" s="103"/>
      <c r="B60" s="150" t="s">
        <v>16</v>
      </c>
      <c r="C60" s="196"/>
      <c r="D60" s="196"/>
      <c r="E60" s="196"/>
      <c r="F60" s="139"/>
      <c r="G60" s="139"/>
      <c r="H60" s="149" t="s">
        <v>16</v>
      </c>
      <c r="I60" s="204"/>
      <c r="J60" s="205"/>
      <c r="K60" s="205"/>
      <c r="L60" s="144"/>
    </row>
    <row r="61" spans="1:12" hidden="1" outlineLevel="1" x14ac:dyDescent="0.25">
      <c r="A61" s="103"/>
      <c r="B61" s="150" t="s">
        <v>17</v>
      </c>
      <c r="C61" s="196"/>
      <c r="D61" s="196"/>
      <c r="E61" s="196"/>
      <c r="F61" s="139"/>
      <c r="G61" s="139"/>
      <c r="H61" s="149" t="s">
        <v>17</v>
      </c>
      <c r="I61" s="204"/>
      <c r="J61" s="205"/>
      <c r="K61" s="216"/>
      <c r="L61" s="145"/>
    </row>
    <row r="62" spans="1:12" hidden="1" outlineLevel="1" x14ac:dyDescent="0.25">
      <c r="A62" s="103"/>
      <c r="B62" s="139"/>
      <c r="C62" s="139"/>
      <c r="D62" s="139"/>
      <c r="E62" s="139"/>
      <c r="F62" s="139"/>
      <c r="G62" s="139"/>
      <c r="H62" s="139"/>
      <c r="I62" s="139"/>
      <c r="J62" s="139"/>
      <c r="K62" s="139"/>
      <c r="L62" s="140"/>
    </row>
    <row r="63" spans="1:12" hidden="1" outlineLevel="1" x14ac:dyDescent="0.25">
      <c r="A63" s="103"/>
      <c r="B63" s="207" t="s">
        <v>22</v>
      </c>
      <c r="C63" s="208"/>
      <c r="D63" s="220" t="str">
        <f>CONCATENATE("IGC-",LEFT(D2)&amp;IF(ISNUMBER(FIND(" ",D2)),MID(D2,FIND(" ",D2)+1,1),"")&amp;IF(ISNUMBER(FIND(" ",D2,FIND(" ",D2)+1)),MID(D2,FIND(" ",D2,FIND(" ",D2)+1)+1,1),""),"-",D4)</f>
        <v>IGC--</v>
      </c>
      <c r="E63" s="220"/>
      <c r="F63" s="220"/>
      <c r="G63" s="139"/>
      <c r="H63" s="139"/>
      <c r="I63" s="139"/>
      <c r="J63" s="139"/>
      <c r="K63" s="139"/>
      <c r="L63" s="140"/>
    </row>
    <row r="64" spans="1:12" hidden="1" outlineLevel="1" x14ac:dyDescent="0.25">
      <c r="A64" s="103"/>
      <c r="B64" s="217" t="s">
        <v>23</v>
      </c>
      <c r="C64" s="218"/>
      <c r="D64" s="219"/>
      <c r="E64" s="219"/>
      <c r="F64" s="219"/>
      <c r="G64" s="148"/>
      <c r="H64" s="148"/>
      <c r="I64" s="148"/>
      <c r="J64" s="148"/>
      <c r="K64" s="148"/>
      <c r="L64" s="146"/>
    </row>
  </sheetData>
  <sheetProtection algorithmName="SHA-512" hashValue="2eHs6cWr8vF4gfk3O89xrofSUejcIJ9IETgQI3xnNpSulwB7dvQwHcS6O391zP0fzMjDD+lmbJqFeJsD2L3ScQ==" saltValue="ILNR5Or61ooGLAXFhefjpg==" spinCount="100000" sheet="1" objects="1" scenarios="1"/>
  <mergeCells count="93">
    <mergeCell ref="H2:I2"/>
    <mergeCell ref="H4:I4"/>
    <mergeCell ref="H39:I39"/>
    <mergeCell ref="H38:I38"/>
    <mergeCell ref="H33:I33"/>
    <mergeCell ref="H32:I32"/>
    <mergeCell ref="H31:I31"/>
    <mergeCell ref="D20:L20"/>
    <mergeCell ref="D21:L21"/>
    <mergeCell ref="D22:L22"/>
    <mergeCell ref="J4:L4"/>
    <mergeCell ref="D30:F30"/>
    <mergeCell ref="D31:F31"/>
    <mergeCell ref="H29:I29"/>
    <mergeCell ref="H28:I28"/>
    <mergeCell ref="J29:L29"/>
    <mergeCell ref="B20:C20"/>
    <mergeCell ref="D23:L23"/>
    <mergeCell ref="B33:C33"/>
    <mergeCell ref="H55:K55"/>
    <mergeCell ref="H56:K56"/>
    <mergeCell ref="B54:K54"/>
    <mergeCell ref="J32:L32"/>
    <mergeCell ref="D32:F32"/>
    <mergeCell ref="D33:F33"/>
    <mergeCell ref="B37:L37"/>
    <mergeCell ref="B44:C44"/>
    <mergeCell ref="D44:F44"/>
    <mergeCell ref="B41:C41"/>
    <mergeCell ref="D42:F42"/>
    <mergeCell ref="J39:L39"/>
    <mergeCell ref="B43:C43"/>
    <mergeCell ref="I59:K59"/>
    <mergeCell ref="I60:K60"/>
    <mergeCell ref="I61:K61"/>
    <mergeCell ref="B63:C63"/>
    <mergeCell ref="B64:C64"/>
    <mergeCell ref="D64:F64"/>
    <mergeCell ref="D63:F63"/>
    <mergeCell ref="C58:E58"/>
    <mergeCell ref="C59:E59"/>
    <mergeCell ref="C60:E60"/>
    <mergeCell ref="C61:E61"/>
    <mergeCell ref="B56:E56"/>
    <mergeCell ref="I58:K58"/>
    <mergeCell ref="J30:L30"/>
    <mergeCell ref="J31:L31"/>
    <mergeCell ref="H30:I30"/>
    <mergeCell ref="J33:L33"/>
    <mergeCell ref="J38:L38"/>
    <mergeCell ref="B49:K50"/>
    <mergeCell ref="B55:E55"/>
    <mergeCell ref="L49:L50"/>
    <mergeCell ref="B52:C52"/>
    <mergeCell ref="B45:C45"/>
    <mergeCell ref="D43:F43"/>
    <mergeCell ref="B47:K48"/>
    <mergeCell ref="L47:L48"/>
    <mergeCell ref="B39:C39"/>
    <mergeCell ref="D45:F45"/>
    <mergeCell ref="B2:C2"/>
    <mergeCell ref="D2:F2"/>
    <mergeCell ref="B24:C24"/>
    <mergeCell ref="B27:L27"/>
    <mergeCell ref="B18:L18"/>
    <mergeCell ref="D19:L19"/>
    <mergeCell ref="J2:L2"/>
    <mergeCell ref="D24:L24"/>
    <mergeCell ref="B21:C21"/>
    <mergeCell ref="B4:C4"/>
    <mergeCell ref="D4:F4"/>
    <mergeCell ref="B3:C3"/>
    <mergeCell ref="D3:F3"/>
    <mergeCell ref="B22:C22"/>
    <mergeCell ref="B23:C23"/>
    <mergeCell ref="B19:C19"/>
    <mergeCell ref="D28:F28"/>
    <mergeCell ref="D29:F29"/>
    <mergeCell ref="J28:L28"/>
    <mergeCell ref="B28:C28"/>
    <mergeCell ref="B34:C34"/>
    <mergeCell ref="D34:F34"/>
    <mergeCell ref="B29:C29"/>
    <mergeCell ref="B30:C30"/>
    <mergeCell ref="B31:C31"/>
    <mergeCell ref="B32:C32"/>
    <mergeCell ref="B42:C42"/>
    <mergeCell ref="D38:F38"/>
    <mergeCell ref="D39:F39"/>
    <mergeCell ref="D40:F40"/>
    <mergeCell ref="D41:F41"/>
    <mergeCell ref="B40:C40"/>
    <mergeCell ref="B38:C38"/>
  </mergeCells>
  <phoneticPr fontId="34" type="noConversion"/>
  <conditionalFormatting sqref="B18:L45">
    <cfRule type="expression" dxfId="69" priority="25">
      <formula>$E$10=2</formula>
    </cfRule>
  </conditionalFormatting>
  <conditionalFormatting sqref="B16">
    <cfRule type="expression" dxfId="68" priority="24">
      <formula>$B$16="PLEASE COMPLETE THE DETAILS BELOW, CONFIRM THE DECLARATIONS AND SEND THIS FORM TO THE ABOVE EMAIL ADDRESS"</formula>
    </cfRule>
  </conditionalFormatting>
  <conditionalFormatting sqref="B30:B34">
    <cfRule type="expression" dxfId="67" priority="23">
      <formula>$E$10=2</formula>
    </cfRule>
  </conditionalFormatting>
  <conditionalFormatting sqref="J2:L2">
    <cfRule type="expression" dxfId="66" priority="22">
      <formula>OR($L$51=FALSE,$K$51=FALSE)</formula>
    </cfRule>
  </conditionalFormatting>
  <conditionalFormatting sqref="D29:D34">
    <cfRule type="expression" dxfId="65" priority="8">
      <formula>$E$10=2</formula>
    </cfRule>
  </conditionalFormatting>
  <conditionalFormatting sqref="D38:D45">
    <cfRule type="expression" dxfId="64" priority="7">
      <formula>$E$10=2</formula>
    </cfRule>
  </conditionalFormatting>
  <conditionalFormatting sqref="J38:L39">
    <cfRule type="expression" dxfId="63" priority="6">
      <formula>$E$10=2</formula>
    </cfRule>
  </conditionalFormatting>
  <dataValidations xWindow="911" yWindow="362" count="7">
    <dataValidation type="date" allowBlank="1" showInputMessage="1" showErrorMessage="1" errorTitle="Invalid Date Format" error="Please enter the date that the expense was incurred in the correct date format (dd/mm/yy)." sqref="D4:F4" xr:uid="{00000000-0002-0000-0000-000000000000}">
      <formula1>40909</formula1>
      <formula2>47573</formula2>
    </dataValidation>
    <dataValidation allowBlank="1" showInputMessage="1" showErrorMessage="1" promptTitle="Account Name:" prompt="Please enter your account name as found on your bank statement" sqref="J28:L28" xr:uid="{00000000-0002-0000-0000-000001000000}"/>
    <dataValidation allowBlank="1" showInputMessage="1" showErrorMessage="1" promptTitle="Account Number:" prompt="Please enter your account number or IBAN if required" sqref="J29:L29" xr:uid="{00000000-0002-0000-0000-000002000000}"/>
    <dataValidation allowBlank="1" showInputMessage="1" showErrorMessage="1" promptTitle="Bank Code:" prompt="Only if required by your bank to receive GBP wire-transfers" sqref="J30:L30" xr:uid="{00000000-0002-0000-0000-000003000000}"/>
    <dataValidation allowBlank="1" showInputMessage="1" showErrorMessage="1" promptTitle="Sort Code:" prompt="UK only" sqref="J31:L31" xr:uid="{00000000-0002-0000-0000-000004000000}"/>
    <dataValidation allowBlank="1" showInputMessage="1" showErrorMessage="1" promptTitle="ABA Routing Number:" prompt="US only" sqref="J32" xr:uid="{00000000-0002-0000-0000-000005000000}"/>
    <dataValidation allowBlank="1" showInputMessage="1" showErrorMessage="1" promptTitle="SWIFT Code:" prompt="Essential – payments will be delayed if your bank does not have a SWIFT-code" sqref="J33:L33" xr:uid="{00000000-0002-0000-0000-000006000000}"/>
  </dataValidations>
  <hyperlinks>
    <hyperlink ref="J4" r:id="rId1" xr:uid="{00000000-0004-0000-0000-000000000000}"/>
  </hyperlinks>
  <printOptions horizontalCentered="1"/>
  <pageMargins left="0.23622047244094491" right="0.23622047244094491" top="0.74803149606299213" bottom="0.74803149606299213" header="0.31496062992125984" footer="0.31496062992125984"/>
  <pageSetup paperSize="9" scale="87" orientation="portrait" r:id="rId2"/>
  <ignoredErrors>
    <ignoredError sqref="E10" unlocked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1043" r:id="rId5" name="Group Box 19">
              <controlPr defaultSize="0" autoFill="0" autoPict="0">
                <anchor moveWithCells="1">
                  <from>
                    <xdr:col>1</xdr:col>
                    <xdr:colOff>0</xdr:colOff>
                    <xdr:row>5</xdr:row>
                    <xdr:rowOff>57150</xdr:rowOff>
                  </from>
                  <to>
                    <xdr:col>10</xdr:col>
                    <xdr:colOff>314325</xdr:colOff>
                    <xdr:row>7</xdr:row>
                    <xdr:rowOff>180975</xdr:rowOff>
                  </to>
                </anchor>
              </controlPr>
            </control>
          </mc:Choice>
        </mc:AlternateContent>
        <mc:AlternateContent xmlns:mc="http://schemas.openxmlformats.org/markup-compatibility/2006">
          <mc:Choice Requires="x14">
            <control shapeId="1044" r:id="rId6" name="Option Button 20">
              <controlPr defaultSize="0" autoFill="0" autoLine="0" autoPict="0">
                <anchor moveWithCells="1">
                  <from>
                    <xdr:col>7</xdr:col>
                    <xdr:colOff>409575</xdr:colOff>
                    <xdr:row>5</xdr:row>
                    <xdr:rowOff>180975</xdr:rowOff>
                  </from>
                  <to>
                    <xdr:col>8</xdr:col>
                    <xdr:colOff>9525</xdr:colOff>
                    <xdr:row>7</xdr:row>
                    <xdr:rowOff>19050</xdr:rowOff>
                  </to>
                </anchor>
              </controlPr>
            </control>
          </mc:Choice>
        </mc:AlternateContent>
        <mc:AlternateContent xmlns:mc="http://schemas.openxmlformats.org/markup-compatibility/2006">
          <mc:Choice Requires="x14">
            <control shapeId="1045" r:id="rId7" name="Option Button 21">
              <controlPr defaultSize="0" autoFill="0" autoLine="0" autoPict="0">
                <anchor moveWithCells="1">
                  <from>
                    <xdr:col>8</xdr:col>
                    <xdr:colOff>390525</xdr:colOff>
                    <xdr:row>5</xdr:row>
                    <xdr:rowOff>180975</xdr:rowOff>
                  </from>
                  <to>
                    <xdr:col>8</xdr:col>
                    <xdr:colOff>1009650</xdr:colOff>
                    <xdr:row>7</xdr:row>
                    <xdr:rowOff>19050</xdr:rowOff>
                  </to>
                </anchor>
              </controlPr>
            </control>
          </mc:Choice>
        </mc:AlternateContent>
        <mc:AlternateContent xmlns:mc="http://schemas.openxmlformats.org/markup-compatibility/2006">
          <mc:Choice Requires="x14">
            <control shapeId="1046" r:id="rId8" name="Option Button 22">
              <controlPr defaultSize="0" autoFill="0" autoLine="0" autoPict="0">
                <anchor moveWithCells="1">
                  <from>
                    <xdr:col>9</xdr:col>
                    <xdr:colOff>285750</xdr:colOff>
                    <xdr:row>5</xdr:row>
                    <xdr:rowOff>171450</xdr:rowOff>
                  </from>
                  <to>
                    <xdr:col>10</xdr:col>
                    <xdr:colOff>238125</xdr:colOff>
                    <xdr:row>7</xdr:row>
                    <xdr:rowOff>38100</xdr:rowOff>
                  </to>
                </anchor>
              </controlPr>
            </control>
          </mc:Choice>
        </mc:AlternateContent>
        <mc:AlternateContent xmlns:mc="http://schemas.openxmlformats.org/markup-compatibility/2006">
          <mc:Choice Requires="x14">
            <control shapeId="1055" r:id="rId9" name="Group Box 31">
              <controlPr defaultSize="0" autoFill="0" autoPict="0">
                <anchor moveWithCells="1">
                  <from>
                    <xdr:col>1</xdr:col>
                    <xdr:colOff>0</xdr:colOff>
                    <xdr:row>46</xdr:row>
                    <xdr:rowOff>0</xdr:rowOff>
                  </from>
                  <to>
                    <xdr:col>11</xdr:col>
                    <xdr:colOff>466725</xdr:colOff>
                    <xdr:row>48</xdr:row>
                    <xdr:rowOff>9525</xdr:rowOff>
                  </to>
                </anchor>
              </controlPr>
            </control>
          </mc:Choice>
        </mc:AlternateContent>
        <mc:AlternateContent xmlns:mc="http://schemas.openxmlformats.org/markup-compatibility/2006">
          <mc:Choice Requires="x14">
            <control shapeId="1056" r:id="rId10" name="Check Box 32">
              <controlPr defaultSize="0" autoFill="0" autoLine="0" autoPict="0">
                <anchor moveWithCells="1">
                  <from>
                    <xdr:col>11</xdr:col>
                    <xdr:colOff>152400</xdr:colOff>
                    <xdr:row>46</xdr:row>
                    <xdr:rowOff>57150</xdr:rowOff>
                  </from>
                  <to>
                    <xdr:col>11</xdr:col>
                    <xdr:colOff>390525</xdr:colOff>
                    <xdr:row>47</xdr:row>
                    <xdr:rowOff>114300</xdr:rowOff>
                  </to>
                </anchor>
              </controlPr>
            </control>
          </mc:Choice>
        </mc:AlternateContent>
        <mc:AlternateContent xmlns:mc="http://schemas.openxmlformats.org/markup-compatibility/2006">
          <mc:Choice Requires="x14">
            <control shapeId="1063" r:id="rId11" name="Group Box 39">
              <controlPr defaultSize="0" autoFill="0" autoPict="0">
                <anchor moveWithCells="1">
                  <from>
                    <xdr:col>1</xdr:col>
                    <xdr:colOff>0</xdr:colOff>
                    <xdr:row>10</xdr:row>
                    <xdr:rowOff>57150</xdr:rowOff>
                  </from>
                  <to>
                    <xdr:col>10</xdr:col>
                    <xdr:colOff>314325</xdr:colOff>
                    <xdr:row>12</xdr:row>
                    <xdr:rowOff>180975</xdr:rowOff>
                  </to>
                </anchor>
              </controlPr>
            </control>
          </mc:Choice>
        </mc:AlternateContent>
        <mc:AlternateContent xmlns:mc="http://schemas.openxmlformats.org/markup-compatibility/2006">
          <mc:Choice Requires="x14">
            <control shapeId="1064" r:id="rId12" name="Option Button 40">
              <controlPr defaultSize="0" autoFill="0" autoLine="0" autoPict="0">
                <anchor moveWithCells="1">
                  <from>
                    <xdr:col>8</xdr:col>
                    <xdr:colOff>400050</xdr:colOff>
                    <xdr:row>11</xdr:row>
                    <xdr:rowOff>0</xdr:rowOff>
                  </from>
                  <to>
                    <xdr:col>8</xdr:col>
                    <xdr:colOff>857250</xdr:colOff>
                    <xdr:row>12</xdr:row>
                    <xdr:rowOff>28575</xdr:rowOff>
                  </to>
                </anchor>
              </controlPr>
            </control>
          </mc:Choice>
        </mc:AlternateContent>
        <mc:AlternateContent xmlns:mc="http://schemas.openxmlformats.org/markup-compatibility/2006">
          <mc:Choice Requires="x14">
            <control shapeId="1065" r:id="rId13" name="Option Button 41">
              <controlPr defaultSize="0" autoFill="0" autoLine="0" autoPict="0">
                <anchor moveWithCells="1">
                  <from>
                    <xdr:col>7</xdr:col>
                    <xdr:colOff>419100</xdr:colOff>
                    <xdr:row>11</xdr:row>
                    <xdr:rowOff>0</xdr:rowOff>
                  </from>
                  <to>
                    <xdr:col>7</xdr:col>
                    <xdr:colOff>971550</xdr:colOff>
                    <xdr:row>12</xdr:row>
                    <xdr:rowOff>28575</xdr:rowOff>
                  </to>
                </anchor>
              </controlPr>
            </control>
          </mc:Choice>
        </mc:AlternateContent>
        <mc:AlternateContent xmlns:mc="http://schemas.openxmlformats.org/markup-compatibility/2006">
          <mc:Choice Requires="x14">
            <control shapeId="1068" r:id="rId14" name="Group Box 44">
              <controlPr defaultSize="0" autoFill="0" autoPict="0">
                <anchor moveWithCells="1">
                  <from>
                    <xdr:col>1</xdr:col>
                    <xdr:colOff>0</xdr:colOff>
                    <xdr:row>48</xdr:row>
                    <xdr:rowOff>9525</xdr:rowOff>
                  </from>
                  <to>
                    <xdr:col>11</xdr:col>
                    <xdr:colOff>466725</xdr:colOff>
                    <xdr:row>49</xdr:row>
                    <xdr:rowOff>180975</xdr:rowOff>
                  </to>
                </anchor>
              </controlPr>
            </control>
          </mc:Choice>
        </mc:AlternateContent>
        <mc:AlternateContent xmlns:mc="http://schemas.openxmlformats.org/markup-compatibility/2006">
          <mc:Choice Requires="x14">
            <control shapeId="1069" r:id="rId15" name="Check Box 45">
              <controlPr defaultSize="0" autoFill="0" autoLine="0" autoPict="0">
                <anchor moveWithCells="1">
                  <from>
                    <xdr:col>11</xdr:col>
                    <xdr:colOff>152400</xdr:colOff>
                    <xdr:row>48</xdr:row>
                    <xdr:rowOff>66675</xdr:rowOff>
                  </from>
                  <to>
                    <xdr:col>11</xdr:col>
                    <xdr:colOff>457200</xdr:colOff>
                    <xdr:row>49</xdr:row>
                    <xdr:rowOff>95250</xdr:rowOff>
                  </to>
                </anchor>
              </controlPr>
            </control>
          </mc:Choice>
        </mc:AlternateContent>
        <mc:AlternateContent xmlns:mc="http://schemas.openxmlformats.org/markup-compatibility/2006">
          <mc:Choice Requires="x14">
            <control shapeId="1070" r:id="rId16" name="Group Box 46">
              <controlPr defaultSize="0" autoFill="0" autoPict="0">
                <anchor moveWithCells="1">
                  <from>
                    <xdr:col>1</xdr:col>
                    <xdr:colOff>0</xdr:colOff>
                    <xdr:row>45</xdr:row>
                    <xdr:rowOff>180975</xdr:rowOff>
                  </from>
                  <to>
                    <xdr:col>11</xdr:col>
                    <xdr:colOff>466725</xdr:colOff>
                    <xdr:row>48</xdr:row>
                    <xdr:rowOff>9525</xdr:rowOff>
                  </to>
                </anchor>
              </controlPr>
            </control>
          </mc:Choice>
        </mc:AlternateContent>
        <mc:AlternateContent xmlns:mc="http://schemas.openxmlformats.org/markup-compatibility/2006">
          <mc:Choice Requires="x14">
            <control shapeId="1071" r:id="rId17" name="Option Button 47">
              <controlPr defaultSize="0" autoFill="0" autoLine="0" autoPict="0">
                <anchor moveWithCells="1">
                  <from>
                    <xdr:col>9</xdr:col>
                    <xdr:colOff>276225</xdr:colOff>
                    <xdr:row>11</xdr:row>
                    <xdr:rowOff>0</xdr:rowOff>
                  </from>
                  <to>
                    <xdr:col>10</xdr:col>
                    <xdr:colOff>142875</xdr:colOff>
                    <xdr:row>12</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outlinePr applyStyles="1"/>
    <pageSetUpPr fitToPage="1"/>
  </sheetPr>
  <dimension ref="A1:AK49"/>
  <sheetViews>
    <sheetView topLeftCell="B1" zoomScale="110" zoomScaleNormal="110" workbookViewId="0">
      <selection activeCell="P15" sqref="P15"/>
    </sheetView>
  </sheetViews>
  <sheetFormatPr defaultColWidth="10.140625" defaultRowHeight="15" outlineLevelCol="1" x14ac:dyDescent="0.25"/>
  <cols>
    <col min="1" max="1" width="5.85546875" style="118" hidden="1" customWidth="1"/>
    <col min="2" max="2" width="8.7109375" style="54" customWidth="1" collapsed="1"/>
    <col min="3" max="4" width="33.28515625" style="54" customWidth="1"/>
    <col min="5" max="5" width="33.5703125" style="54" customWidth="1"/>
    <col min="6" max="6" width="33.5703125" style="54" hidden="1" customWidth="1"/>
    <col min="7" max="8" width="10.28515625" style="54" customWidth="1"/>
    <col min="9" max="9" width="11" style="93" customWidth="1"/>
    <col min="10" max="10" width="11.28515625" style="54" customWidth="1"/>
    <col min="11" max="11" width="10.42578125" style="54" customWidth="1"/>
    <col min="12" max="12" width="28.7109375" style="54" customWidth="1"/>
    <col min="13" max="13" width="19.85546875" style="171" hidden="1" customWidth="1" outlineLevel="1"/>
    <col min="14" max="14" width="21.28515625" style="54" hidden="1" customWidth="1" outlineLevel="1"/>
    <col min="15" max="15" width="15.85546875" style="54" hidden="1" customWidth="1" outlineLevel="1"/>
    <col min="16" max="16" width="14.7109375" style="54" hidden="1" customWidth="1" outlineLevel="1"/>
    <col min="17" max="17" width="12.140625" style="167" hidden="1" customWidth="1" outlineLevel="1"/>
    <col min="18" max="18" width="25.42578125" style="87" hidden="1" customWidth="1" outlineLevel="1"/>
    <col min="19" max="19" width="13.28515625" style="54" hidden="1" customWidth="1" outlineLevel="1"/>
    <col min="20" max="20" width="9.140625" style="54" hidden="1" customWidth="1" outlineLevel="1"/>
    <col min="21" max="21" width="9.140625" style="123" customWidth="1" collapsed="1"/>
    <col min="22" max="22" width="9.140625" style="154" customWidth="1"/>
    <col min="23" max="23" width="9.140625" style="124" customWidth="1"/>
    <col min="24" max="30" width="9.140625" style="124" hidden="1" customWidth="1"/>
    <col min="31" max="34" width="9.140625" style="124" customWidth="1"/>
    <col min="35" max="232" width="9.140625" style="54" customWidth="1"/>
    <col min="233" max="233" width="0.85546875" style="54" customWidth="1"/>
    <col min="234" max="234" width="11" style="54" customWidth="1"/>
    <col min="235" max="235" width="12.28515625" style="54" customWidth="1"/>
    <col min="236" max="238" width="18" style="54" customWidth="1"/>
    <col min="239" max="239" width="35.140625" style="54" customWidth="1"/>
    <col min="240" max="240" width="17.5703125" style="54" customWidth="1"/>
    <col min="241" max="241" width="21.85546875" style="54" customWidth="1"/>
    <col min="242" max="242" width="27.85546875" style="54" customWidth="1"/>
    <col min="243" max="16384" width="10.140625" style="54"/>
  </cols>
  <sheetData>
    <row r="1" spans="1:37" ht="15" customHeight="1" x14ac:dyDescent="0.25">
      <c r="B1" s="228" t="s">
        <v>69</v>
      </c>
      <c r="C1" s="228"/>
      <c r="D1" s="228"/>
      <c r="E1" s="228"/>
      <c r="F1" s="228"/>
      <c r="G1" s="228"/>
      <c r="H1" s="228"/>
      <c r="I1" s="228"/>
      <c r="J1" s="228"/>
      <c r="K1" s="228"/>
      <c r="L1" s="228"/>
      <c r="M1" s="228"/>
      <c r="N1" s="228"/>
      <c r="O1" s="228"/>
      <c r="P1" s="228"/>
      <c r="Q1" s="228"/>
      <c r="R1" s="228"/>
      <c r="S1" s="228"/>
      <c r="T1" s="228"/>
      <c r="U1" s="129"/>
      <c r="W1" s="135" t="s">
        <v>397</v>
      </c>
      <c r="X1" s="135"/>
      <c r="Y1" s="135"/>
      <c r="Z1" s="135"/>
      <c r="AA1" s="135"/>
      <c r="AB1" s="135" t="s">
        <v>398</v>
      </c>
      <c r="AC1" s="135"/>
      <c r="AD1" s="135"/>
      <c r="AE1" s="135"/>
      <c r="AF1" s="135"/>
      <c r="AG1" s="136"/>
      <c r="AH1" s="130"/>
      <c r="AI1" s="131"/>
      <c r="AJ1" s="131"/>
      <c r="AK1" s="131"/>
    </row>
    <row r="2" spans="1:37" x14ac:dyDescent="0.25">
      <c r="B2" s="228"/>
      <c r="C2" s="228"/>
      <c r="D2" s="228"/>
      <c r="E2" s="228"/>
      <c r="F2" s="228"/>
      <c r="G2" s="228"/>
      <c r="H2" s="228"/>
      <c r="I2" s="228"/>
      <c r="J2" s="228"/>
      <c r="K2" s="228"/>
      <c r="L2" s="228"/>
      <c r="M2" s="228"/>
      <c r="N2" s="228"/>
      <c r="O2" s="228"/>
      <c r="P2" s="228"/>
      <c r="Q2" s="228"/>
      <c r="R2" s="228"/>
      <c r="S2" s="228"/>
      <c r="T2" s="228"/>
      <c r="U2" s="129"/>
      <c r="W2" s="135"/>
      <c r="X2" s="135" t="s">
        <v>399</v>
      </c>
      <c r="Y2" s="135" t="s">
        <v>399</v>
      </c>
      <c r="Z2" s="135" t="s">
        <v>2140</v>
      </c>
      <c r="AA2" s="135"/>
      <c r="AB2" s="135"/>
      <c r="AC2" s="135" t="s">
        <v>399</v>
      </c>
      <c r="AD2" s="135" t="s">
        <v>399</v>
      </c>
      <c r="AE2" s="135" t="s">
        <v>2140</v>
      </c>
      <c r="AF2" s="135"/>
      <c r="AG2" s="136"/>
      <c r="AH2" s="130"/>
      <c r="AI2" s="131"/>
      <c r="AJ2" s="131"/>
      <c r="AK2" s="131"/>
    </row>
    <row r="3" spans="1:37" ht="19.5" thickBot="1" x14ac:dyDescent="0.35">
      <c r="B3" s="76"/>
      <c r="C3" s="76"/>
      <c r="D3" s="76"/>
      <c r="E3" s="76"/>
      <c r="F3" s="76"/>
      <c r="G3" s="76"/>
      <c r="H3" s="76"/>
      <c r="I3" s="76"/>
      <c r="J3" s="76"/>
      <c r="K3" s="76"/>
      <c r="L3" s="76"/>
      <c r="M3" s="76"/>
      <c r="N3" s="180"/>
      <c r="O3" s="76"/>
      <c r="P3" s="76"/>
      <c r="Q3" s="174"/>
      <c r="R3" s="76"/>
      <c r="S3" s="76"/>
      <c r="T3" s="76"/>
      <c r="U3" s="129"/>
      <c r="W3" s="135" t="s">
        <v>400</v>
      </c>
      <c r="X3" s="135"/>
      <c r="Y3" s="135"/>
      <c r="Z3" s="135"/>
      <c r="AA3" s="135"/>
      <c r="AB3" s="135" t="s">
        <v>400</v>
      </c>
      <c r="AC3" s="135"/>
      <c r="AD3" s="135"/>
      <c r="AE3" s="135"/>
      <c r="AF3" s="135"/>
      <c r="AG3" s="136"/>
      <c r="AH3" s="130"/>
      <c r="AI3" s="131"/>
      <c r="AJ3" s="131"/>
      <c r="AK3" s="131"/>
    </row>
    <row r="4" spans="1:37" s="55" customFormat="1" ht="15.75" thickBot="1" x14ac:dyDescent="0.3">
      <c r="A4" s="119"/>
      <c r="B4" s="54"/>
      <c r="C4" s="56" t="s">
        <v>363</v>
      </c>
      <c r="D4" s="84" t="str">
        <f>IF(SUMMARY!D4="","SUMMARY TAB INCOMPLETE",SUMMARY!D4)</f>
        <v>SUMMARY TAB INCOMPLETE</v>
      </c>
      <c r="H4" s="57"/>
      <c r="I4" s="58"/>
      <c r="J4" s="58"/>
      <c r="L4" s="72"/>
      <c r="M4" s="169"/>
      <c r="N4" s="72"/>
      <c r="O4" s="72"/>
      <c r="P4" s="72"/>
      <c r="Q4" s="175"/>
      <c r="R4" s="54"/>
      <c r="S4" s="54"/>
      <c r="T4" s="54"/>
      <c r="U4" s="132"/>
      <c r="V4" s="155"/>
      <c r="W4" s="135"/>
      <c r="X4" s="135" t="s">
        <v>401</v>
      </c>
      <c r="Y4" s="135" t="s">
        <v>401</v>
      </c>
      <c r="Z4" s="135"/>
      <c r="AA4" s="135"/>
      <c r="AB4" s="135"/>
      <c r="AC4" s="135" t="s">
        <v>402</v>
      </c>
      <c r="AD4" s="135" t="s">
        <v>402</v>
      </c>
      <c r="AE4" s="135" t="s">
        <v>403</v>
      </c>
      <c r="AF4" s="135" t="s">
        <v>404</v>
      </c>
      <c r="AG4" s="137"/>
      <c r="AH4" s="133"/>
      <c r="AI4" s="134"/>
      <c r="AJ4" s="134"/>
      <c r="AK4" s="134"/>
    </row>
    <row r="5" spans="1:37" ht="15.75" customHeight="1" thickBot="1" x14ac:dyDescent="0.3">
      <c r="C5" s="56" t="s">
        <v>70</v>
      </c>
      <c r="D5" s="85" t="str">
        <f>IF(SUMMARY!D2="","SUMMARY TAB INCOMPLETE",SUMMARY!D2)</f>
        <v>SUMMARY TAB INCOMPLETE</v>
      </c>
      <c r="H5" s="57"/>
      <c r="I5" s="58"/>
      <c r="J5" s="58"/>
      <c r="L5" s="72"/>
      <c r="M5" s="169"/>
      <c r="N5" s="72"/>
      <c r="O5" s="72"/>
      <c r="P5" s="72"/>
      <c r="Q5" s="176"/>
      <c r="R5" s="54"/>
      <c r="U5" s="129"/>
      <c r="W5" s="135"/>
      <c r="X5" s="135">
        <v>1</v>
      </c>
      <c r="Y5" s="135">
        <v>0</v>
      </c>
      <c r="Z5" s="135"/>
      <c r="AA5" s="135"/>
      <c r="AB5" s="135"/>
      <c r="AC5" s="135" t="s">
        <v>399</v>
      </c>
      <c r="AD5" s="135"/>
      <c r="AE5" s="135"/>
      <c r="AF5" s="135"/>
      <c r="AG5" s="136"/>
      <c r="AH5" s="130"/>
      <c r="AI5" s="131"/>
      <c r="AJ5" s="131"/>
      <c r="AK5" s="131"/>
    </row>
    <row r="6" spans="1:37" x14ac:dyDescent="0.25">
      <c r="C6" s="59"/>
      <c r="D6" s="59"/>
      <c r="E6" s="57"/>
      <c r="F6" s="57"/>
      <c r="G6" s="57"/>
      <c r="H6" s="57"/>
      <c r="I6" s="58"/>
      <c r="J6" s="58"/>
      <c r="K6" s="58"/>
      <c r="L6" s="72"/>
      <c r="M6" s="169"/>
      <c r="N6" s="72"/>
      <c r="O6" s="107"/>
      <c r="P6" s="72"/>
      <c r="Q6" s="175"/>
      <c r="R6" s="54"/>
      <c r="U6" s="129"/>
      <c r="W6" s="135"/>
      <c r="X6" s="135"/>
      <c r="Y6" s="135"/>
      <c r="Z6" s="135"/>
      <c r="AA6" s="135"/>
      <c r="AB6" s="135"/>
      <c r="AC6" s="135"/>
      <c r="AD6" s="135"/>
      <c r="AE6" s="135"/>
      <c r="AF6" s="135"/>
      <c r="AG6" s="136"/>
      <c r="AH6" s="130"/>
      <c r="AI6" s="131"/>
      <c r="AJ6" s="131"/>
      <c r="AK6" s="131"/>
    </row>
    <row r="7" spans="1:37" ht="15.75" x14ac:dyDescent="0.25">
      <c r="C7" s="60"/>
      <c r="D7" s="60"/>
      <c r="E7" s="60"/>
      <c r="F7" s="122" t="s">
        <v>409</v>
      </c>
      <c r="G7" s="60"/>
      <c r="H7" s="60"/>
      <c r="I7" s="60"/>
      <c r="J7" s="117" t="s">
        <v>441</v>
      </c>
      <c r="K7" s="60"/>
      <c r="L7" s="66"/>
      <c r="M7" s="229" t="s">
        <v>12</v>
      </c>
      <c r="N7" s="229"/>
      <c r="O7" s="229"/>
      <c r="P7" s="229"/>
      <c r="Q7" s="229"/>
      <c r="R7" s="229"/>
      <c r="S7" s="229"/>
      <c r="T7" s="229"/>
      <c r="U7" s="129"/>
      <c r="W7" s="130"/>
      <c r="X7" s="130"/>
      <c r="Y7" s="130"/>
      <c r="Z7" s="130"/>
      <c r="AA7" s="130"/>
      <c r="AB7" s="130"/>
      <c r="AC7" s="130"/>
      <c r="AD7" s="130"/>
      <c r="AE7" s="130"/>
      <c r="AF7" s="130"/>
      <c r="AG7" s="130"/>
      <c r="AH7" s="130"/>
      <c r="AI7" s="131"/>
      <c r="AJ7" s="131"/>
      <c r="AK7" s="131"/>
    </row>
    <row r="8" spans="1:37" ht="58.5" customHeight="1" x14ac:dyDescent="0.25">
      <c r="B8" s="151" t="s">
        <v>58</v>
      </c>
      <c r="C8" s="151" t="s">
        <v>59</v>
      </c>
      <c r="D8" s="151" t="s">
        <v>377</v>
      </c>
      <c r="E8" s="151" t="s">
        <v>452</v>
      </c>
      <c r="F8" s="151" t="s">
        <v>408</v>
      </c>
      <c r="G8" s="151" t="s">
        <v>406</v>
      </c>
      <c r="H8" s="151" t="s">
        <v>407</v>
      </c>
      <c r="I8" s="151" t="s">
        <v>366</v>
      </c>
      <c r="J8" s="151" t="s">
        <v>405</v>
      </c>
      <c r="K8" s="151" t="s">
        <v>66</v>
      </c>
      <c r="L8" s="151" t="s">
        <v>60</v>
      </c>
      <c r="M8" s="151" t="s">
        <v>2145</v>
      </c>
      <c r="N8" s="151" t="s">
        <v>2144</v>
      </c>
      <c r="O8" s="151" t="s">
        <v>28</v>
      </c>
      <c r="P8" s="151" t="s">
        <v>365</v>
      </c>
      <c r="Q8" s="177" t="s">
        <v>67</v>
      </c>
      <c r="R8" s="151" t="s">
        <v>61</v>
      </c>
      <c r="S8" s="152" t="s">
        <v>62</v>
      </c>
      <c r="T8" s="151" t="s">
        <v>68</v>
      </c>
      <c r="U8" s="129"/>
      <c r="W8" s="130"/>
      <c r="X8" s="130"/>
      <c r="Y8" s="130"/>
      <c r="Z8" s="130"/>
      <c r="AA8" s="130"/>
      <c r="AB8" s="130"/>
      <c r="AC8" s="130"/>
      <c r="AD8" s="130"/>
      <c r="AE8" s="130"/>
      <c r="AF8" s="130"/>
      <c r="AG8" s="130"/>
      <c r="AH8" s="130"/>
      <c r="AI8" s="131"/>
      <c r="AJ8" s="131"/>
      <c r="AK8" s="131"/>
    </row>
    <row r="9" spans="1:37" ht="30" customHeight="1" x14ac:dyDescent="0.25">
      <c r="A9" s="120">
        <f>IF($L9="PLEASE ENTER RECEIPT NO",1,IF($L9="PLEASE SELECT CATEGORY",2,IF($L9="PLEASE ENTER PROJECT/ EVENT TITLE",3,IF($L9="PLEASE ENTER DESCRIPTION",4,IF($L9="PLEASE ENTER BOTH START AND END DATE",5,IF($L9="PLEASE ENTER CURRENCY TYPE",6,IF($L9="PLEASE ENTER EXCHANGE RATE",7,IF($L9="PLEASE ENTER LOCAL AMT",8,0))))))))</f>
        <v>1</v>
      </c>
      <c r="B9" s="67"/>
      <c r="C9" s="111"/>
      <c r="D9" s="111"/>
      <c r="E9" s="112"/>
      <c r="F9" s="121" t="str">
        <f t="shared" ref="F9:F32" si="0">IF(E9="","",CONCATENATE(TEXT(G9,"dd-mmm-yy")," - ",TEXT(H9,"dd-mmm-yy"),": ",E9))</f>
        <v/>
      </c>
      <c r="G9" s="70"/>
      <c r="H9" s="70"/>
      <c r="I9" s="111"/>
      <c r="J9" s="69"/>
      <c r="K9" s="71"/>
      <c r="L9" s="113" t="str">
        <f t="shared" ref="L9:L33" si="1">IF(B9="","PLEASE ENTER RECEIPT NO",IF(C9="","PLEASE SELECT CATEGORY",IF(D9="","PLEASE ENTER PROJECT/ EVENT TITLE",IF(E9="","PLEASE ENTER DESCRIPTION",IF(OR(G9="",H9=""),"PLEASE ENTER BOTH START AND END DATE",IF(I9="","PLEASE ENTER CURRENCY TYPE",IF(J9=0,"PLEASE ENTER EXCHANGE RATE",IF(K9="","PLEASE ENTER LOCAL AMT",V9))))))))</f>
        <v>PLEASE ENTER RECEIPT NO</v>
      </c>
      <c r="M9" s="179" t="str">
        <f>IF(OR(LEFT(Q9,2) = "19", LEFT(Q9, 2) = "20", LEFT(Q9, 2) = "21"), INDEX([2]Project__c!$A:$CJ,MATCH("*"&amp;TEXT($Q9,"00000"),[2]Project__c!$A:$A,0),MATCH("NewColumn.NewColumn.Donor_Code__c",[2]Project__c!$1:$1,0)),IF(AND(Q9&lt;&gt;11111,Q9&lt;&gt;33333,Q9&lt;&gt;44444,MID(Q9,1,2)&lt;&gt;"46",MID(Q9,1,1)&lt;&gt;"8"),"C",IF(Q9=11111,"G",IF(OR(Q9=33333,(MID(Q9,1,1)="8")),"R",IF(OR(Q9=44444,(MID(Q9,1,2)="46")),"N")))))</f>
        <v>C</v>
      </c>
      <c r="N9" s="80" t="str">
        <f ca="1">IF(OR(LEFT(Q9,2)="19",LEFT(Q9,2)="20",LEFT(Q9,2)="21"),IF(NOW()-INDEX([2]Project__c!$A:$CJ,MATCH("*"&amp;$Q9,[2]Project__c!$A:$A,0),MATCH("CreatedDate",[2]Project__c!$1:$1,0))&gt;14,"OK","Check Aptos Availability"), IFERROR(IF(OR(Q9=11111,Q9=22222,Q9=33333,Q9=44444),"X",INDEX([3]Sheet1!$O:$O,MATCH(_xlfn.NUMBERVALUE(Q9),[3]Sheet1!$C:$C,0))),"NOT ON WORKPLAN - CHECK"))</f>
        <v>NOT ON WORKPLAN - CHECK</v>
      </c>
      <c r="O9" s="108" t="str">
        <f>IF(OR(LEFT(Q9,2)="19",LEFT(Q9,2)="20",LEFT(Q9,2)="21"),"V" &amp;LEFT(INDEX([2]Project__c!$A:$A,MATCH("*"&amp;TEXT(Q9, "00000"),[2]Project__c!$A:$A,0)),3),IF(ISERROR(MATCH(_xlfn.NUMBERVALUE(Q9),[3]Sheet1!$C:$C,0)),"MANUALLY ENTER",MID(INDEX([3]Sheet1!$T:$T,MATCH(_xlfn.NUMBERVALUE(Q9),[3]Sheet1!$C:$C,0)), 7, 4)))</f>
        <v>MANUALLY ENTER</v>
      </c>
      <c r="P9" s="80" t="str">
        <f>IFERROR(VLOOKUP(C9,TERMS!$H$6:$I$85,2,FALSE),"")</f>
        <v/>
      </c>
      <c r="Q9" s="165"/>
      <c r="R9" s="82" t="str">
        <f ca="1">IF(OR(LEFT(Q9,2)="19",LEFT(Q9,2)="20",LEFT(Q9,2)="21"),IF(LEN(CONCATENATE("1-",M9,"-",O9,"-",P9,"-",Q9)) &gt;22, "INCOMPLETE CODE",   CONCATENATE("1-",M9,"-",O9,"-",P9,"-",Q9)), IF(LEN(CONCATENATE("1-V",M9,N9,"-",O9,"-",P9,"-",Q9))&gt;22,"INCOMPLETE CODE",CONCATENATE("1-V",M9,N9,"-",O9,"-",P9,"-",Q9)))</f>
        <v>INCOMPLETE CODE</v>
      </c>
      <c r="S9" s="153"/>
      <c r="T9" s="81" t="str">
        <f>IF(B9&lt;&gt;"","E","")</f>
        <v/>
      </c>
      <c r="U9" s="129"/>
      <c r="V9" s="154">
        <f>IF(ISERROR(ROUND(K9/J9,2)),0,ROUND(K9/J9,2))</f>
        <v>0</v>
      </c>
      <c r="W9" s="130"/>
      <c r="X9" s="130"/>
      <c r="Y9" s="130"/>
      <c r="Z9" s="130"/>
      <c r="AA9" s="130"/>
      <c r="AB9" s="130"/>
      <c r="AC9" s="130"/>
      <c r="AD9" s="130"/>
      <c r="AE9" s="130"/>
      <c r="AF9" s="130"/>
      <c r="AG9" s="130"/>
      <c r="AH9" s="130"/>
      <c r="AI9" s="131"/>
      <c r="AJ9" s="131"/>
      <c r="AK9" s="131"/>
    </row>
    <row r="10" spans="1:37" ht="30" customHeight="1" x14ac:dyDescent="0.25">
      <c r="A10" s="120">
        <f t="shared" ref="A10:A33" si="2">IF($L10="PLEASE ENTER RECEIPT NO",1,IF($L10="PLEASE SELECT CATEGORY",2,IF($L10="PLEASE ENTER PROJECT/ EVENT TITLE",3,IF($L10="PLEASE ENTER DESCRIPTION",4,IF($L10="PLEASE ENTER BOTH START AND END DATE",5,IF($L10="PLEASE ENTER CURRENCY TYPE",6,IF($L10="PLEASE ENTER EXCHANGE RATE",7,IF($L10="PLEASE ENTER LOCAL AMT",8,0))))))))</f>
        <v>1</v>
      </c>
      <c r="B10" s="67"/>
      <c r="C10" s="68"/>
      <c r="D10" s="111"/>
      <c r="E10" s="112"/>
      <c r="F10" s="121" t="str">
        <f t="shared" si="0"/>
        <v/>
      </c>
      <c r="G10" s="70"/>
      <c r="H10" s="70"/>
      <c r="I10" s="111"/>
      <c r="J10" s="69"/>
      <c r="K10" s="71"/>
      <c r="L10" s="113" t="str">
        <f t="shared" si="1"/>
        <v>PLEASE ENTER RECEIPT NO</v>
      </c>
      <c r="M10" s="179" t="str">
        <f>IF(OR(LEFT(Q10,2) = "19", LEFT(Q10, 2) = "20", LEFT(Q10, 2) = "21"), INDEX([2]Project__c!$A:$CJ,MATCH("*"&amp;TEXT($Q10,"00000"),[2]Project__c!$A:$A,0),MATCH("NewColumn.NewColumn.Donor_Code__c",[2]Project__c!$1:$1,0)),IF(AND(Q10&lt;&gt;11111,Q10&lt;&gt;33333,Q10&lt;&gt;44444,MID(Q10,1,2)&lt;&gt;"46",MID(Q10,1,1)&lt;&gt;"8"),"C",IF(Q10=11111,"G",IF(OR(Q10=33333,(MID(Q10,1,1)="8")),"R",IF(OR(Q10=44444,(MID(Q10,1,2)="46")),"N")))))</f>
        <v>C</v>
      </c>
      <c r="N10" s="80" t="str">
        <f ca="1">IF(OR(LEFT(Q10,2)="19",LEFT(Q10,2)="20",LEFT(Q10,2)="21"),IF(NOW()-INDEX([2]Project__c!$A:$CJ,MATCH("*"&amp;$Q10,[2]Project__c!$A:$A,0),MATCH("CreatedDate",[2]Project__c!$1:$1,0))&gt;14,"OK","Check Aptos Availability"), IFERROR(IF(OR(Q10=11111,Q10=22222,Q10=33333,Q10=44444),"X",INDEX([3]Sheet1!$O:$O,MATCH(_xlfn.NUMBERVALUE(Q10),[3]Sheet1!$C:$C,0))),"NOT ON WORKPLAN - CHECK"))</f>
        <v>NOT ON WORKPLAN - CHECK</v>
      </c>
      <c r="O10" s="108" t="str">
        <f>IF(OR(LEFT(Q10,2)="19",LEFT(Q10,2)="20",LEFT(Q10,2)="21"),"V" &amp;LEFT(INDEX([2]Project__c!$A:$A,MATCH("*"&amp;TEXT(Q10, "00000"),[2]Project__c!$A:$A,0)),3),IF(ISERROR(MATCH(_xlfn.NUMBERVALUE(Q10),[3]Sheet1!$C:$C,0)),"MANUALLY ENTER",MID(INDEX([3]Sheet1!$T:$T,MATCH(_xlfn.NUMBERVALUE(Q10),[3]Sheet1!$C:$C,0)), 7, 4)))</f>
        <v>MANUALLY ENTER</v>
      </c>
      <c r="P10" s="80" t="str">
        <f>IFERROR(VLOOKUP(C10,TERMS!$H$6:$I$85,2,FALSE),"")</f>
        <v/>
      </c>
      <c r="Q10" s="165"/>
      <c r="R10" s="82" t="str">
        <f t="shared" ref="R10:R33" ca="1" si="3">IF(OR(LEFT(Q10,2)="19",LEFT(Q10,2)="20",LEFT(Q10,2)="21"),IF(LEN(CONCATENATE("1-",M10,"-",O10,"-",P10,"-",Q10)) &gt;22, "INCOMPLETE CODE",   CONCATENATE("1-",M10,"-",O10,"-",P10,"-",Q10)), IF(LEN(CONCATENATE("1-V",M10,N10,"-",O10,"-",P10,"-",Q10))&gt;22,"INCOMPLETE CODE",CONCATENATE("1-V",M10,N10,"-",O10,"-",P10,"-",Q10)))</f>
        <v>INCOMPLETE CODE</v>
      </c>
      <c r="S10" s="153"/>
      <c r="T10" s="82" t="str">
        <f t="shared" ref="T10:T33" si="4">IF(B10&lt;&gt;"","E","")</f>
        <v/>
      </c>
      <c r="U10" s="129"/>
      <c r="V10" s="154">
        <f t="shared" ref="V10:V33" si="5">IF(ISERROR(ROUND(K10/J10,2)),0,ROUND(K10/J10,2))</f>
        <v>0</v>
      </c>
      <c r="W10" s="130"/>
      <c r="X10" s="130"/>
      <c r="Y10" s="130"/>
      <c r="Z10" s="130"/>
      <c r="AA10" s="130"/>
      <c r="AB10" s="130"/>
      <c r="AC10" s="130"/>
      <c r="AD10" s="130"/>
      <c r="AE10" s="130"/>
      <c r="AF10" s="130"/>
      <c r="AG10" s="130"/>
      <c r="AH10" s="130"/>
      <c r="AI10" s="131"/>
      <c r="AJ10" s="131"/>
      <c r="AK10" s="131"/>
    </row>
    <row r="11" spans="1:37" ht="30" customHeight="1" x14ac:dyDescent="0.25">
      <c r="A11" s="120">
        <f t="shared" si="2"/>
        <v>1</v>
      </c>
      <c r="B11" s="67"/>
      <c r="C11" s="68"/>
      <c r="D11" s="111"/>
      <c r="E11" s="112"/>
      <c r="F11" s="121" t="str">
        <f t="shared" si="0"/>
        <v/>
      </c>
      <c r="G11" s="70"/>
      <c r="H11" s="70"/>
      <c r="I11" s="111"/>
      <c r="J11" s="69"/>
      <c r="K11" s="71"/>
      <c r="L11" s="113" t="str">
        <f t="shared" si="1"/>
        <v>PLEASE ENTER RECEIPT NO</v>
      </c>
      <c r="M11" s="179" t="str">
        <f>IF(OR(LEFT(Q11,2) = "19", LEFT(Q11, 2) = "20", LEFT(Q11, 2) = "21"), INDEX([2]Project__c!$A:$CJ,MATCH("*"&amp;TEXT($Q11,"00000"),[2]Project__c!$A:$A,0),MATCH("NewColumn.NewColumn.Donor_Code__c",[2]Project__c!$1:$1,0)),IF(AND(Q11&lt;&gt;11111,Q11&lt;&gt;33333,Q11&lt;&gt;44444,MID(Q11,1,2)&lt;&gt;"46",MID(Q11,1,1)&lt;&gt;"8"),"C",IF(Q11=11111,"G",IF(OR(Q11=33333,(MID(Q11,1,1)="8")),"R",IF(OR(Q11=44444,(MID(Q11,1,2)="46")),"N")))))</f>
        <v>C</v>
      </c>
      <c r="N11" s="80" t="str">
        <f ca="1">IF(OR(LEFT(Q11,2)="19",LEFT(Q11,2)="20",LEFT(Q11,2)="21"),IF(NOW()-INDEX([2]Project__c!$A:$CJ,MATCH("*"&amp;$Q11,[2]Project__c!$A:$A,0),MATCH("CreatedDate",[2]Project__c!$1:$1,0))&gt;14,"OK","Check Aptos Availability"), IFERROR(IF(OR(Q11=11111,Q11=22222,Q11=33333,Q11=44444),"X",INDEX([3]Sheet1!$O:$O,MATCH(_xlfn.NUMBERVALUE(Q11),[3]Sheet1!$C:$C,0))),"NOT ON WORKPLAN - CHECK"))</f>
        <v>NOT ON WORKPLAN - CHECK</v>
      </c>
      <c r="O11" s="108" t="str">
        <f>IF(OR(LEFT(Q11,2)="19",LEFT(Q11,2)="20",LEFT(Q11,2)="21"),"V" &amp;LEFT(INDEX([2]Project__c!$A:$A,MATCH("*"&amp;TEXT(Q11, "00000"),[2]Project__c!$A:$A,0)),3),IF(ISERROR(MATCH(_xlfn.NUMBERVALUE(Q11),[3]Sheet1!$C:$C,0)),"MANUALLY ENTER",MID(INDEX([3]Sheet1!$T:$T,MATCH(_xlfn.NUMBERVALUE(Q11),[3]Sheet1!$C:$C,0)), 7, 4)))</f>
        <v>MANUALLY ENTER</v>
      </c>
      <c r="P11" s="80" t="str">
        <f>IFERROR(VLOOKUP(C11,TERMS!$H$6:$I$85,2,FALSE),"")</f>
        <v/>
      </c>
      <c r="Q11" s="165"/>
      <c r="R11" s="82" t="str">
        <f t="shared" ca="1" si="3"/>
        <v>INCOMPLETE CODE</v>
      </c>
      <c r="S11" s="153"/>
      <c r="T11" s="82" t="str">
        <f t="shared" si="4"/>
        <v/>
      </c>
      <c r="U11" s="129"/>
      <c r="V11" s="154">
        <f t="shared" si="5"/>
        <v>0</v>
      </c>
      <c r="W11" s="130"/>
      <c r="X11" s="130"/>
      <c r="Y11" s="130"/>
      <c r="Z11" s="130"/>
      <c r="AA11" s="130"/>
      <c r="AB11" s="130"/>
      <c r="AC11" s="130"/>
      <c r="AD11" s="130"/>
      <c r="AE11" s="130"/>
      <c r="AF11" s="130"/>
      <c r="AG11" s="130"/>
      <c r="AH11" s="130"/>
      <c r="AI11" s="131"/>
      <c r="AJ11" s="131"/>
      <c r="AK11" s="131"/>
    </row>
    <row r="12" spans="1:37" ht="30" customHeight="1" x14ac:dyDescent="0.25">
      <c r="A12" s="120">
        <f t="shared" si="2"/>
        <v>1</v>
      </c>
      <c r="B12" s="67"/>
      <c r="C12" s="68"/>
      <c r="D12" s="68"/>
      <c r="E12" s="62"/>
      <c r="F12" s="121" t="str">
        <f t="shared" si="0"/>
        <v/>
      </c>
      <c r="G12" s="70"/>
      <c r="H12" s="70"/>
      <c r="I12" s="61"/>
      <c r="J12" s="62"/>
      <c r="K12" s="63"/>
      <c r="L12" s="113" t="str">
        <f t="shared" si="1"/>
        <v>PLEASE ENTER RECEIPT NO</v>
      </c>
      <c r="M12" s="179" t="str">
        <f>IF(OR(LEFT(Q12,2) = "19", LEFT(Q12, 2) = "20", LEFT(Q12, 2) = "21"), INDEX([2]Project__c!$A:$CJ,MATCH("*"&amp;TEXT($Q12,"00000"),[2]Project__c!$A:$A,0),MATCH("NewColumn.NewColumn.Donor_Code__c",[2]Project__c!$1:$1,0)),IF(AND(Q12&lt;&gt;11111,Q12&lt;&gt;33333,Q12&lt;&gt;44444,MID(Q12,1,2)&lt;&gt;"46",MID(Q12,1,1)&lt;&gt;"8"),"C",IF(Q12=11111,"G",IF(OR(Q12=33333,(MID(Q12,1,1)="8")),"R",IF(OR(Q12=44444,(MID(Q12,1,2)="46")),"N")))))</f>
        <v>C</v>
      </c>
      <c r="N12" s="80" t="str">
        <f ca="1">IF(OR(LEFT(Q12,2)="19",LEFT(Q12,2)="20",LEFT(Q12,2)="21"),IF(NOW()-INDEX([2]Project__c!$A:$CJ,MATCH("*"&amp;$Q12,[2]Project__c!$A:$A,0),MATCH("CreatedDate",[2]Project__c!$1:$1,0))&gt;14,"OK","Check Aptos Availability"), IFERROR(IF(OR(Q12=11111,Q12=22222,Q12=33333,Q12=44444),"X",INDEX([3]Sheet1!$O:$O,MATCH(_xlfn.NUMBERVALUE(Q12),[3]Sheet1!$C:$C,0))),"NOT ON WORKPLAN - CHECK"))</f>
        <v>NOT ON WORKPLAN - CHECK</v>
      </c>
      <c r="O12" s="108" t="str">
        <f>IF(OR(LEFT(Q12,2)="19",LEFT(Q12,2)="20",LEFT(Q12,2)="21"),"V" &amp;LEFT(INDEX([2]Project__c!$A:$A,MATCH("*"&amp;TEXT(Q12, "00000"),[2]Project__c!$A:$A,0)),3),IF(ISERROR(MATCH(_xlfn.NUMBERVALUE(Q12),[3]Sheet1!$C:$C,0)),"MANUALLY ENTER",MID(INDEX([3]Sheet1!$T:$T,MATCH(_xlfn.NUMBERVALUE(Q12),[3]Sheet1!$C:$C,0)), 7, 4)))</f>
        <v>MANUALLY ENTER</v>
      </c>
      <c r="P12" s="80" t="str">
        <f>IFERROR(VLOOKUP(C12,TERMS!$H$6:$I$85,2,FALSE),"")</f>
        <v/>
      </c>
      <c r="Q12" s="165"/>
      <c r="R12" s="82" t="str">
        <f t="shared" ca="1" si="3"/>
        <v>INCOMPLETE CODE</v>
      </c>
      <c r="S12" s="153"/>
      <c r="T12" s="82" t="str">
        <f t="shared" si="4"/>
        <v/>
      </c>
      <c r="U12" s="127"/>
      <c r="V12" s="154">
        <f t="shared" si="5"/>
        <v>0</v>
      </c>
    </row>
    <row r="13" spans="1:37" ht="30" customHeight="1" x14ac:dyDescent="0.25">
      <c r="A13" s="120">
        <f t="shared" si="2"/>
        <v>1</v>
      </c>
      <c r="B13" s="67"/>
      <c r="C13" s="68"/>
      <c r="D13" s="111"/>
      <c r="E13" s="110"/>
      <c r="F13" s="121" t="str">
        <f t="shared" si="0"/>
        <v/>
      </c>
      <c r="G13" s="70"/>
      <c r="H13" s="70"/>
      <c r="I13" s="109"/>
      <c r="J13" s="62"/>
      <c r="K13" s="63"/>
      <c r="L13" s="113" t="str">
        <f t="shared" si="1"/>
        <v>PLEASE ENTER RECEIPT NO</v>
      </c>
      <c r="M13" s="179" t="str">
        <f>IF(OR(LEFT(Q13,2) = "19", LEFT(Q13, 2) = "20", LEFT(Q13, 2) = "21"), INDEX([2]Project__c!$A:$CJ,MATCH("*"&amp;TEXT($Q13,"00000"),[2]Project__c!$A:$A,0),MATCH("NewColumn.NewColumn.Donor_Code__c",[2]Project__c!$1:$1,0)),IF(AND(Q13&lt;&gt;11111,Q13&lt;&gt;33333,Q13&lt;&gt;44444,MID(Q13,1,2)&lt;&gt;"46",MID(Q13,1,1)&lt;&gt;"8"),"C",IF(Q13=11111,"G",IF(OR(Q13=33333,(MID(Q13,1,1)="8")),"R",IF(OR(Q13=44444,(MID(Q13,1,2)="46")),"N")))))</f>
        <v>C</v>
      </c>
      <c r="N13" s="80" t="str">
        <f ca="1">IF(OR(LEFT(Q13,2)="19",LEFT(Q13,2)="20",LEFT(Q13,2)="21"),IF(NOW()-INDEX([2]Project__c!$A:$CJ,MATCH("*"&amp;$Q13,[2]Project__c!$A:$A,0),MATCH("CreatedDate",[2]Project__c!$1:$1,0))&gt;14,"OK","Check Aptos Availability"), IFERROR(IF(OR(Q13=11111,Q13=22222,Q13=33333,Q13=44444),"X",INDEX([3]Sheet1!$O:$O,MATCH(_xlfn.NUMBERVALUE(Q13),[3]Sheet1!$C:$C,0))),"NOT ON WORKPLAN - CHECK"))</f>
        <v>NOT ON WORKPLAN - CHECK</v>
      </c>
      <c r="O13" s="108" t="str">
        <f>IF(OR(LEFT(Q13,2)="19",LEFT(Q13,2)="20",LEFT(Q13,2)="21"),"V" &amp;LEFT(INDEX([2]Project__c!$A:$A,MATCH("*"&amp;TEXT(Q13, "00000"),[2]Project__c!$A:$A,0)),3),IF(ISERROR(MATCH(_xlfn.NUMBERVALUE(Q13),[3]Sheet1!$C:$C,0)),"MANUALLY ENTER",MID(INDEX([3]Sheet1!$T:$T,MATCH(_xlfn.NUMBERVALUE(Q13),[3]Sheet1!$C:$C,0)), 7, 4)))</f>
        <v>MANUALLY ENTER</v>
      </c>
      <c r="P13" s="80" t="str">
        <f>IFERROR(VLOOKUP(C13,TERMS!$H$6:$I$85,2,FALSE),"")</f>
        <v/>
      </c>
      <c r="Q13" s="165"/>
      <c r="R13" s="82" t="str">
        <f t="shared" ca="1" si="3"/>
        <v>INCOMPLETE CODE</v>
      </c>
      <c r="S13" s="153"/>
      <c r="T13" s="82" t="str">
        <f t="shared" si="4"/>
        <v/>
      </c>
      <c r="V13" s="154">
        <f t="shared" si="5"/>
        <v>0</v>
      </c>
    </row>
    <row r="14" spans="1:37" ht="30" customHeight="1" x14ac:dyDescent="0.25">
      <c r="A14" s="120">
        <f t="shared" si="2"/>
        <v>1</v>
      </c>
      <c r="B14" s="67"/>
      <c r="C14" s="68"/>
      <c r="D14" s="68"/>
      <c r="E14" s="62"/>
      <c r="F14" s="121" t="str">
        <f t="shared" si="0"/>
        <v/>
      </c>
      <c r="G14" s="70"/>
      <c r="H14" s="70"/>
      <c r="I14" s="61"/>
      <c r="J14" s="62"/>
      <c r="K14" s="63"/>
      <c r="L14" s="113" t="str">
        <f t="shared" si="1"/>
        <v>PLEASE ENTER RECEIPT NO</v>
      </c>
      <c r="M14" s="179" t="str">
        <f>IF(OR(LEFT(Q14,2) = "19", LEFT(Q14, 2) = "20", LEFT(Q14, 2) = "21"), INDEX([2]Project__c!$A:$CJ,MATCH("*"&amp;TEXT($Q14,"00000"),[2]Project__c!$A:$A,0),MATCH("NewColumn.NewColumn.Donor_Code__c",[2]Project__c!$1:$1,0)),IF(AND(Q14&lt;&gt;11111,Q14&lt;&gt;33333,Q14&lt;&gt;44444,MID(Q14,1,2)&lt;&gt;"46",MID(Q14,1,1)&lt;&gt;"8"),"C",IF(Q14=11111,"G",IF(OR(Q14=33333,(MID(Q14,1,1)="8")),"R",IF(OR(Q14=44444,(MID(Q14,1,2)="46")),"N")))))</f>
        <v>C</v>
      </c>
      <c r="N14" s="80" t="str">
        <f ca="1">IF(OR(LEFT(Q14,2)="19",LEFT(Q14,2)="20",LEFT(Q14,2)="21"),IF(NOW()-INDEX([2]Project__c!$A:$CJ,MATCH("*"&amp;$Q14,[2]Project__c!$A:$A,0),MATCH("CreatedDate",[2]Project__c!$1:$1,0))&gt;14,"OK","Check Aptos Availability"), IFERROR(IF(OR(Q14=11111,Q14=22222,Q14=33333,Q14=44444),"X",INDEX([3]Sheet1!$O:$O,MATCH(_xlfn.NUMBERVALUE(Q14),[3]Sheet1!$C:$C,0))),"NOT ON WORKPLAN - CHECK"))</f>
        <v>NOT ON WORKPLAN - CHECK</v>
      </c>
      <c r="O14" s="108" t="str">
        <f>IF(OR(LEFT(Q14,2)="19",LEFT(Q14,2)="20",LEFT(Q14,2)="21"),"V" &amp;LEFT(INDEX([2]Project__c!$A:$A,MATCH("*"&amp;TEXT(Q14, "00000"),[2]Project__c!$A:$A,0)),3),IF(ISERROR(MATCH(_xlfn.NUMBERVALUE(Q14),[3]Sheet1!$C:$C,0)),"MANUALLY ENTER",MID(INDEX([3]Sheet1!$T:$T,MATCH(_xlfn.NUMBERVALUE(Q14),[3]Sheet1!$C:$C,0)), 7, 4)))</f>
        <v>MANUALLY ENTER</v>
      </c>
      <c r="P14" s="80" t="str">
        <f>IFERROR(VLOOKUP(C14,TERMS!$H$6:$I$85,2,FALSE),"")</f>
        <v/>
      </c>
      <c r="Q14" s="165"/>
      <c r="R14" s="82" t="str">
        <f t="shared" ca="1" si="3"/>
        <v>INCOMPLETE CODE</v>
      </c>
      <c r="S14" s="153"/>
      <c r="T14" s="82" t="str">
        <f t="shared" si="4"/>
        <v/>
      </c>
      <c r="V14" s="154">
        <f t="shared" si="5"/>
        <v>0</v>
      </c>
    </row>
    <row r="15" spans="1:37" ht="30" customHeight="1" x14ac:dyDescent="0.25">
      <c r="A15" s="120">
        <f t="shared" si="2"/>
        <v>1</v>
      </c>
      <c r="B15" s="67"/>
      <c r="C15" s="68"/>
      <c r="D15" s="68"/>
      <c r="E15" s="62"/>
      <c r="F15" s="121" t="str">
        <f t="shared" si="0"/>
        <v/>
      </c>
      <c r="G15" s="70"/>
      <c r="H15" s="70"/>
      <c r="I15" s="61"/>
      <c r="J15" s="62"/>
      <c r="K15" s="63"/>
      <c r="L15" s="113" t="str">
        <f t="shared" si="1"/>
        <v>PLEASE ENTER RECEIPT NO</v>
      </c>
      <c r="M15" s="179" t="str">
        <f>IF(OR(LEFT(Q15,2) = "19", LEFT(Q15, 2) = "20", LEFT(Q15, 2) = "21"), INDEX([2]Project__c!$A:$CJ,MATCH("*"&amp;TEXT($Q15,"00000"),[2]Project__c!$A:$A,0),MATCH("NewColumn.NewColumn.Donor_Code__c",[2]Project__c!$1:$1,0)),IF(AND(Q15&lt;&gt;11111,Q15&lt;&gt;33333,Q15&lt;&gt;44444,MID(Q15,1,2)&lt;&gt;"46",MID(Q15,1,1)&lt;&gt;"8"),"C",IF(Q15=11111,"G",IF(OR(Q15=33333,(MID(Q15,1,1)="8")),"R",IF(OR(Q15=44444,(MID(Q15,1,2)="46")),"N")))))</f>
        <v>C</v>
      </c>
      <c r="N15" s="80" t="str">
        <f ca="1">IF(OR(LEFT(Q15,2)="19",LEFT(Q15,2)="20",LEFT(Q15,2)="21"),IF(NOW()-INDEX([2]Project__c!$A:$CJ,MATCH("*"&amp;$Q15,[2]Project__c!$A:$A,0),MATCH("CreatedDate",[2]Project__c!$1:$1,0))&gt;14,"OK","Check Aptos Availability"), IFERROR(IF(OR(Q15=11111,Q15=22222,Q15=33333,Q15=44444),"X",INDEX([3]Sheet1!$O:$O,MATCH(_xlfn.NUMBERVALUE(Q15),[3]Sheet1!$C:$C,0))),"NOT ON WORKPLAN - CHECK"))</f>
        <v>NOT ON WORKPLAN - CHECK</v>
      </c>
      <c r="O15" s="108" t="str">
        <f>IF(OR(LEFT(Q15,2)="19",LEFT(Q15,2)="20",LEFT(Q15,2)="21"),"V" &amp;LEFT(INDEX([2]Project__c!$A:$A,MATCH("*"&amp;TEXT(Q15, "00000"),[2]Project__c!$A:$A,0)),3),IF(ISERROR(MATCH(_xlfn.NUMBERVALUE(Q15),[3]Sheet1!$C:$C,0)),"MANUALLY ENTER",MID(INDEX([3]Sheet1!$T:$T,MATCH(_xlfn.NUMBERVALUE(Q15),[3]Sheet1!$C:$C,0)), 7, 4)))</f>
        <v>MANUALLY ENTER</v>
      </c>
      <c r="P15" s="80" t="str">
        <f>IFERROR(VLOOKUP(C15,TERMS!$H$6:$I$85,2,FALSE),"")</f>
        <v/>
      </c>
      <c r="Q15" s="165"/>
      <c r="R15" s="82" t="str">
        <f t="shared" ca="1" si="3"/>
        <v>INCOMPLETE CODE</v>
      </c>
      <c r="S15" s="153"/>
      <c r="T15" s="82" t="str">
        <f t="shared" si="4"/>
        <v/>
      </c>
      <c r="V15" s="154">
        <f t="shared" si="5"/>
        <v>0</v>
      </c>
    </row>
    <row r="16" spans="1:37" ht="30" customHeight="1" x14ac:dyDescent="0.25">
      <c r="A16" s="120">
        <f t="shared" si="2"/>
        <v>1</v>
      </c>
      <c r="B16" s="67"/>
      <c r="C16" s="61"/>
      <c r="D16" s="61"/>
      <c r="E16" s="62"/>
      <c r="F16" s="121" t="str">
        <f t="shared" si="0"/>
        <v/>
      </c>
      <c r="G16" s="70"/>
      <c r="H16" s="65"/>
      <c r="I16" s="61"/>
      <c r="J16" s="62"/>
      <c r="K16" s="63"/>
      <c r="L16" s="113" t="str">
        <f t="shared" si="1"/>
        <v>PLEASE ENTER RECEIPT NO</v>
      </c>
      <c r="M16" s="179" t="str">
        <f>IF(OR(LEFT(Q16,2) = "19", LEFT(Q16, 2) = "20", LEFT(Q16, 2) = "21"), INDEX([2]Project__c!$A:$CJ,MATCH("*"&amp;TEXT($Q16,"00000"),[2]Project__c!$A:$A,0),MATCH("NewColumn.NewColumn.Donor_Code__c",[2]Project__c!$1:$1,0)),IF(AND(Q16&lt;&gt;11111,Q16&lt;&gt;33333,Q16&lt;&gt;44444,MID(Q16,1,2)&lt;&gt;"46",MID(Q16,1,1)&lt;&gt;"8"),"C",IF(Q16=11111,"G",IF(OR(Q16=33333,(MID(Q16,1,1)="8")),"R",IF(OR(Q16=44444,(MID(Q16,1,2)="46")),"N")))))</f>
        <v>C</v>
      </c>
      <c r="N16" s="80" t="str">
        <f ca="1">IF(OR(LEFT(Q16,2)="19",LEFT(Q16,2)="20",LEFT(Q16,2)="21"),IF(NOW()-INDEX([2]Project__c!$A:$CJ,MATCH("*"&amp;$Q16,[2]Project__c!$A:$A,0),MATCH("CreatedDate",[2]Project__c!$1:$1,0))&gt;14,"OK","Check Aptos Availability"), IFERROR(IF(OR(Q16=11111,Q16=22222,Q16=33333,Q16=44444),"X",INDEX([3]Sheet1!$O:$O,MATCH(_xlfn.NUMBERVALUE(Q16),[3]Sheet1!$C:$C,0))),"NOT ON WORKPLAN - CHECK"))</f>
        <v>NOT ON WORKPLAN - CHECK</v>
      </c>
      <c r="O16" s="108" t="str">
        <f>IF(OR(LEFT(Q16,2)="19",LEFT(Q16,2)="20",LEFT(Q16,2)="21"),"V" &amp;LEFT(INDEX([2]Project__c!$A:$A,MATCH("*"&amp;TEXT(Q16, "00000"),[2]Project__c!$A:$A,0)),3),IF(ISERROR(MATCH(_xlfn.NUMBERVALUE(Q16),[3]Sheet1!$C:$C,0)),"MANUALLY ENTER",MID(INDEX([3]Sheet1!$T:$T,MATCH(_xlfn.NUMBERVALUE(Q16),[3]Sheet1!$C:$C,0)), 7, 4)))</f>
        <v>MANUALLY ENTER</v>
      </c>
      <c r="P16" s="80" t="str">
        <f>IFERROR(VLOOKUP(C16,TERMS!$H$6:$I$85,2,FALSE),"")</f>
        <v/>
      </c>
      <c r="Q16" s="165"/>
      <c r="R16" s="82" t="str">
        <f t="shared" ca="1" si="3"/>
        <v>INCOMPLETE CODE</v>
      </c>
      <c r="S16" s="153"/>
      <c r="T16" s="82" t="str">
        <f t="shared" si="4"/>
        <v/>
      </c>
      <c r="V16" s="154">
        <f t="shared" si="5"/>
        <v>0</v>
      </c>
    </row>
    <row r="17" spans="1:22" ht="30" customHeight="1" x14ac:dyDescent="0.25">
      <c r="A17" s="120">
        <f t="shared" si="2"/>
        <v>1</v>
      </c>
      <c r="B17" s="67"/>
      <c r="C17" s="68"/>
      <c r="D17" s="68"/>
      <c r="E17" s="62"/>
      <c r="F17" s="121" t="str">
        <f t="shared" si="0"/>
        <v/>
      </c>
      <c r="G17" s="70"/>
      <c r="H17" s="65"/>
      <c r="I17" s="61"/>
      <c r="J17" s="62"/>
      <c r="K17" s="63"/>
      <c r="L17" s="113" t="str">
        <f t="shared" si="1"/>
        <v>PLEASE ENTER RECEIPT NO</v>
      </c>
      <c r="M17" s="179" t="str">
        <f>IF(OR(LEFT(Q17,2) = "19", LEFT(Q17, 2) = "20", LEFT(Q17, 2) = "21"), INDEX([2]Project__c!$A:$CJ,MATCH("*"&amp;TEXT($Q17,"00000"),[2]Project__c!$A:$A,0),MATCH("NewColumn.NewColumn.Donor_Code__c",[2]Project__c!$1:$1,0)),IF(AND(Q17&lt;&gt;11111,Q17&lt;&gt;33333,Q17&lt;&gt;44444,MID(Q17,1,2)&lt;&gt;"46",MID(Q17,1,1)&lt;&gt;"8"),"C",IF(Q17=11111,"G",IF(OR(Q17=33333,(MID(Q17,1,1)="8")),"R",IF(OR(Q17=44444,(MID(Q17,1,2)="46")),"N")))))</f>
        <v>C</v>
      </c>
      <c r="N17" s="80" t="str">
        <f ca="1">IF(OR(LEFT(Q17,2)="19",LEFT(Q17,2)="20",LEFT(Q17,2)="21"),IF(NOW()-INDEX([2]Project__c!$A:$CJ,MATCH("*"&amp;$Q17,[2]Project__c!$A:$A,0),MATCH("CreatedDate",[2]Project__c!$1:$1,0))&gt;14,"OK","Check Aptos Availability"), IFERROR(IF(OR(Q17=11111,Q17=22222,Q17=33333,Q17=44444),"X",INDEX([3]Sheet1!$O:$O,MATCH(_xlfn.NUMBERVALUE(Q17),[3]Sheet1!$C:$C,0))),"NOT ON WORKPLAN - CHECK"))</f>
        <v>NOT ON WORKPLAN - CHECK</v>
      </c>
      <c r="O17" s="108" t="str">
        <f>IF(OR(LEFT(Q17,2)="19",LEFT(Q17,2)="20",LEFT(Q17,2)="21"),"V" &amp;LEFT(INDEX([2]Project__c!$A:$A,MATCH("*"&amp;TEXT(Q17, "00000"),[2]Project__c!$A:$A,0)),3),IF(ISERROR(MATCH(_xlfn.NUMBERVALUE(Q17),[3]Sheet1!$C:$C,0)),"MANUALLY ENTER",MID(INDEX([3]Sheet1!$T:$T,MATCH(_xlfn.NUMBERVALUE(Q17),[3]Sheet1!$C:$C,0)), 7, 4)))</f>
        <v>MANUALLY ENTER</v>
      </c>
      <c r="P17" s="80" t="str">
        <f>IFERROR(VLOOKUP(C17,TERMS!$H$6:$I$85,2,FALSE),"")</f>
        <v/>
      </c>
      <c r="Q17" s="165"/>
      <c r="R17" s="82" t="str">
        <f t="shared" ca="1" si="3"/>
        <v>INCOMPLETE CODE</v>
      </c>
      <c r="S17" s="153"/>
      <c r="T17" s="82" t="str">
        <f t="shared" si="4"/>
        <v/>
      </c>
      <c r="V17" s="154">
        <f t="shared" si="5"/>
        <v>0</v>
      </c>
    </row>
    <row r="18" spans="1:22" ht="30" customHeight="1" x14ac:dyDescent="0.25">
      <c r="A18" s="120">
        <f t="shared" si="2"/>
        <v>1</v>
      </c>
      <c r="B18" s="67"/>
      <c r="C18" s="61"/>
      <c r="D18" s="61"/>
      <c r="E18" s="62"/>
      <c r="F18" s="121" t="str">
        <f t="shared" si="0"/>
        <v/>
      </c>
      <c r="G18" s="70"/>
      <c r="H18" s="65"/>
      <c r="I18" s="61"/>
      <c r="J18" s="62"/>
      <c r="K18" s="63"/>
      <c r="L18" s="113" t="str">
        <f t="shared" si="1"/>
        <v>PLEASE ENTER RECEIPT NO</v>
      </c>
      <c r="M18" s="179" t="str">
        <f>IF(OR(LEFT(Q18,2) = "19", LEFT(Q18, 2) = "20", LEFT(Q18, 2) = "21"), INDEX([2]Project__c!$A:$CJ,MATCH("*"&amp;TEXT($Q18,"00000"),[2]Project__c!$A:$A,0),MATCH("NewColumn.NewColumn.Donor_Code__c",[2]Project__c!$1:$1,0)),IF(AND(Q18&lt;&gt;11111,Q18&lt;&gt;33333,Q18&lt;&gt;44444,MID(Q18,1,2)&lt;&gt;"46",MID(Q18,1,1)&lt;&gt;"8"),"C",IF(Q18=11111,"G",IF(OR(Q18=33333,(MID(Q18,1,1)="8")),"R",IF(OR(Q18=44444,(MID(Q18,1,2)="46")),"N")))))</f>
        <v>C</v>
      </c>
      <c r="N18" s="80" t="str">
        <f ca="1">IF(OR(LEFT(Q18,2)="19",LEFT(Q18,2)="20",LEFT(Q18,2)="21"),IF(NOW()-INDEX([2]Project__c!$A:$CJ,MATCH("*"&amp;$Q18,[2]Project__c!$A:$A,0),MATCH("CreatedDate",[2]Project__c!$1:$1,0))&gt;14,"OK","Check Aptos Availability"), IFERROR(IF(OR(Q18=11111,Q18=22222,Q18=33333,Q18=44444),"X",INDEX([3]Sheet1!$O:$O,MATCH(_xlfn.NUMBERVALUE(Q18),[3]Sheet1!$C:$C,0))),"NOT ON WORKPLAN - CHECK"))</f>
        <v>NOT ON WORKPLAN - CHECK</v>
      </c>
      <c r="O18" s="108" t="str">
        <f>IF(OR(LEFT(Q18,2)="19",LEFT(Q18,2)="20",LEFT(Q18,2)="21"),"V" &amp;LEFT(INDEX([2]Project__c!$A:$A,MATCH("*"&amp;TEXT(Q18, "00000"),[2]Project__c!$A:$A,0)),3),IF(ISERROR(MATCH(_xlfn.NUMBERVALUE(Q18),[3]Sheet1!$C:$C,0)),"MANUALLY ENTER",MID(INDEX([3]Sheet1!$T:$T,MATCH(_xlfn.NUMBERVALUE(Q18),[3]Sheet1!$C:$C,0)), 7, 4)))</f>
        <v>MANUALLY ENTER</v>
      </c>
      <c r="P18" s="80" t="str">
        <f>IFERROR(VLOOKUP(C18,TERMS!$H$6:$I$85,2,FALSE),"")</f>
        <v/>
      </c>
      <c r="Q18" s="165"/>
      <c r="R18" s="82" t="str">
        <f t="shared" ca="1" si="3"/>
        <v>INCOMPLETE CODE</v>
      </c>
      <c r="S18" s="153"/>
      <c r="T18" s="82" t="str">
        <f t="shared" si="4"/>
        <v/>
      </c>
      <c r="V18" s="154">
        <f t="shared" si="5"/>
        <v>0</v>
      </c>
    </row>
    <row r="19" spans="1:22" ht="30" customHeight="1" x14ac:dyDescent="0.25">
      <c r="A19" s="120">
        <f t="shared" si="2"/>
        <v>1</v>
      </c>
      <c r="B19" s="67"/>
      <c r="C19" s="61"/>
      <c r="D19" s="61"/>
      <c r="E19" s="62"/>
      <c r="F19" s="121" t="str">
        <f t="shared" si="0"/>
        <v/>
      </c>
      <c r="G19" s="70"/>
      <c r="H19" s="65"/>
      <c r="I19" s="61"/>
      <c r="J19" s="62"/>
      <c r="K19" s="63"/>
      <c r="L19" s="113" t="str">
        <f t="shared" si="1"/>
        <v>PLEASE ENTER RECEIPT NO</v>
      </c>
      <c r="M19" s="179" t="str">
        <f>IF(OR(LEFT(Q19,2) = "19", LEFT(Q19, 2) = "20", LEFT(Q19, 2) = "21"), INDEX([2]Project__c!$A:$CJ,MATCH("*"&amp;TEXT($Q19,"00000"),[2]Project__c!$A:$A,0),MATCH("NewColumn.NewColumn.Donor_Code__c",[2]Project__c!$1:$1,0)),IF(AND(Q19&lt;&gt;11111,Q19&lt;&gt;33333,Q19&lt;&gt;44444,MID(Q19,1,2)&lt;&gt;"46",MID(Q19,1,1)&lt;&gt;"8"),"C",IF(Q19=11111,"G",IF(OR(Q19=33333,(MID(Q19,1,1)="8")),"R",IF(OR(Q19=44444,(MID(Q19,1,2)="46")),"N")))))</f>
        <v>C</v>
      </c>
      <c r="N19" s="80" t="str">
        <f ca="1">IF(OR(LEFT(Q19,2)="19",LEFT(Q19,2)="20",LEFT(Q19,2)="21"),IF(NOW()-INDEX([2]Project__c!$A:$CJ,MATCH("*"&amp;$Q19,[2]Project__c!$A:$A,0),MATCH("CreatedDate",[2]Project__c!$1:$1,0))&gt;14,"OK","Check Aptos Availability"), IFERROR(IF(OR(Q19=11111,Q19=22222,Q19=33333,Q19=44444),"X",INDEX([3]Sheet1!$O:$O,MATCH(_xlfn.NUMBERVALUE(Q19),[3]Sheet1!$C:$C,0))),"NOT ON WORKPLAN - CHECK"))</f>
        <v>NOT ON WORKPLAN - CHECK</v>
      </c>
      <c r="O19" s="108" t="str">
        <f>IF(OR(LEFT(Q19,2)="19",LEFT(Q19,2)="20",LEFT(Q19,2)="21"),"V" &amp;LEFT(INDEX([2]Project__c!$A:$A,MATCH("*"&amp;TEXT(Q19, "00000"),[2]Project__c!$A:$A,0)),3),IF(ISERROR(MATCH(_xlfn.NUMBERVALUE(Q19),[3]Sheet1!$C:$C,0)),"MANUALLY ENTER",MID(INDEX([3]Sheet1!$T:$T,MATCH(_xlfn.NUMBERVALUE(Q19),[3]Sheet1!$C:$C,0)), 7, 4)))</f>
        <v>MANUALLY ENTER</v>
      </c>
      <c r="P19" s="80" t="str">
        <f>IFERROR(VLOOKUP(C19,TERMS!$H$6:$I$85,2,FALSE),"")</f>
        <v/>
      </c>
      <c r="Q19" s="165"/>
      <c r="R19" s="82" t="str">
        <f t="shared" ca="1" si="3"/>
        <v>INCOMPLETE CODE</v>
      </c>
      <c r="S19" s="153"/>
      <c r="T19" s="82" t="str">
        <f t="shared" si="4"/>
        <v/>
      </c>
      <c r="V19" s="154">
        <f t="shared" si="5"/>
        <v>0</v>
      </c>
    </row>
    <row r="20" spans="1:22" ht="30" customHeight="1" x14ac:dyDescent="0.25">
      <c r="A20" s="120">
        <f t="shared" si="2"/>
        <v>1</v>
      </c>
      <c r="B20" s="67"/>
      <c r="C20" s="61"/>
      <c r="D20" s="61"/>
      <c r="E20" s="62"/>
      <c r="F20" s="121" t="str">
        <f t="shared" si="0"/>
        <v/>
      </c>
      <c r="G20" s="70"/>
      <c r="H20" s="65"/>
      <c r="I20" s="61"/>
      <c r="J20" s="62"/>
      <c r="K20" s="63"/>
      <c r="L20" s="113" t="str">
        <f t="shared" si="1"/>
        <v>PLEASE ENTER RECEIPT NO</v>
      </c>
      <c r="M20" s="179" t="str">
        <f>IF(OR(LEFT(Q20,2) = "19", LEFT(Q20, 2) = "20", LEFT(Q20, 2) = "21"), INDEX([2]Project__c!$A:$CJ,MATCH("*"&amp;TEXT($Q20,"00000"),[2]Project__c!$A:$A,0),MATCH("NewColumn.NewColumn.Donor_Code__c",[2]Project__c!$1:$1,0)),IF(AND(Q20&lt;&gt;11111,Q20&lt;&gt;33333,Q20&lt;&gt;44444,MID(Q20,1,2)&lt;&gt;"46",MID(Q20,1,1)&lt;&gt;"8"),"C",IF(Q20=11111,"G",IF(OR(Q20=33333,(MID(Q20,1,1)="8")),"R",IF(OR(Q20=44444,(MID(Q20,1,2)="46")),"N")))))</f>
        <v>C</v>
      </c>
      <c r="N20" s="80" t="str">
        <f ca="1">IF(OR(LEFT(Q20,2)="19",LEFT(Q20,2)="20",LEFT(Q20,2)="21"),IF(NOW()-INDEX([2]Project__c!$A:$CJ,MATCH("*"&amp;$Q20,[2]Project__c!$A:$A,0),MATCH("CreatedDate",[2]Project__c!$1:$1,0))&gt;14,"OK","Check Aptos Availability"), IFERROR(IF(OR(Q20=11111,Q20=22222,Q20=33333,Q20=44444),"X",INDEX([3]Sheet1!$O:$O,MATCH(_xlfn.NUMBERVALUE(Q20),[3]Sheet1!$C:$C,0))),"NOT ON WORKPLAN - CHECK"))</f>
        <v>NOT ON WORKPLAN - CHECK</v>
      </c>
      <c r="O20" s="108" t="str">
        <f>IF(OR(LEFT(Q20,2)="19",LEFT(Q20,2)="20",LEFT(Q20,2)="21"),"V" &amp;LEFT(INDEX([2]Project__c!$A:$A,MATCH("*"&amp;TEXT(Q20, "00000"),[2]Project__c!$A:$A,0)),3),IF(ISERROR(MATCH(_xlfn.NUMBERVALUE(Q20),[3]Sheet1!$C:$C,0)),"MANUALLY ENTER",MID(INDEX([3]Sheet1!$T:$T,MATCH(_xlfn.NUMBERVALUE(Q20),[3]Sheet1!$C:$C,0)), 7, 4)))</f>
        <v>MANUALLY ENTER</v>
      </c>
      <c r="P20" s="80" t="str">
        <f>IFERROR(VLOOKUP(C20,TERMS!$H$6:$I$85,2,FALSE),"")</f>
        <v/>
      </c>
      <c r="Q20" s="165"/>
      <c r="R20" s="82" t="str">
        <f t="shared" ca="1" si="3"/>
        <v>INCOMPLETE CODE</v>
      </c>
      <c r="S20" s="153"/>
      <c r="T20" s="82" t="str">
        <f t="shared" si="4"/>
        <v/>
      </c>
      <c r="V20" s="154">
        <f t="shared" si="5"/>
        <v>0</v>
      </c>
    </row>
    <row r="21" spans="1:22" ht="30" customHeight="1" x14ac:dyDescent="0.25">
      <c r="A21" s="120">
        <f t="shared" si="2"/>
        <v>1</v>
      </c>
      <c r="B21" s="67"/>
      <c r="C21" s="61"/>
      <c r="D21" s="109"/>
      <c r="E21" s="110"/>
      <c r="F21" s="121" t="str">
        <f t="shared" si="0"/>
        <v/>
      </c>
      <c r="G21" s="70"/>
      <c r="H21" s="65"/>
      <c r="I21" s="61"/>
      <c r="J21" s="62"/>
      <c r="K21" s="63"/>
      <c r="L21" s="113" t="str">
        <f t="shared" si="1"/>
        <v>PLEASE ENTER RECEIPT NO</v>
      </c>
      <c r="M21" s="179" t="str">
        <f>IF(OR(LEFT(Q21,2) = "19", LEFT(Q21, 2) = "20", LEFT(Q21, 2) = "21"), INDEX([2]Project__c!$A:$CJ,MATCH("*"&amp;TEXT($Q21,"00000"),[2]Project__c!$A:$A,0),MATCH("NewColumn.NewColumn.Donor_Code__c",[2]Project__c!$1:$1,0)),IF(AND(Q21&lt;&gt;11111,Q21&lt;&gt;33333,Q21&lt;&gt;44444,MID(Q21,1,2)&lt;&gt;"46",MID(Q21,1,1)&lt;&gt;"8"),"C",IF(Q21=11111,"G",IF(OR(Q21=33333,(MID(Q21,1,1)="8")),"R",IF(OR(Q21=44444,(MID(Q21,1,2)="46")),"N")))))</f>
        <v>C</v>
      </c>
      <c r="N21" s="80" t="str">
        <f ca="1">IF(OR(LEFT(Q21,2)="19",LEFT(Q21,2)="20",LEFT(Q21,2)="21"),IF(NOW()-INDEX([2]Project__c!$A:$CJ,MATCH("*"&amp;$Q21,[2]Project__c!$A:$A,0),MATCH("CreatedDate",[2]Project__c!$1:$1,0))&gt;14,"OK","Check Aptos Availability"), IFERROR(IF(OR(Q21=11111,Q21=22222,Q21=33333,Q21=44444),"X",INDEX([3]Sheet1!$O:$O,MATCH(_xlfn.NUMBERVALUE(Q21),[3]Sheet1!$C:$C,0))),"NOT ON WORKPLAN - CHECK"))</f>
        <v>NOT ON WORKPLAN - CHECK</v>
      </c>
      <c r="O21" s="108" t="str">
        <f>IF(OR(LEFT(Q21,2)="19",LEFT(Q21,2)="20",LEFT(Q21,2)="21"),"V" &amp;LEFT(INDEX([2]Project__c!$A:$A,MATCH("*"&amp;TEXT(Q21, "00000"),[2]Project__c!$A:$A,0)),3),IF(ISERROR(MATCH(_xlfn.NUMBERVALUE(Q21),[3]Sheet1!$C:$C,0)),"MANUALLY ENTER",MID(INDEX([3]Sheet1!$T:$T,MATCH(_xlfn.NUMBERVALUE(Q21),[3]Sheet1!$C:$C,0)), 7, 4)))</f>
        <v>MANUALLY ENTER</v>
      </c>
      <c r="P21" s="80" t="str">
        <f>IFERROR(VLOOKUP(C21,TERMS!$H$6:$I$85,2,FALSE),"")</f>
        <v/>
      </c>
      <c r="Q21" s="165"/>
      <c r="R21" s="82" t="str">
        <f t="shared" ca="1" si="3"/>
        <v>INCOMPLETE CODE</v>
      </c>
      <c r="S21" s="153"/>
      <c r="T21" s="82" t="str">
        <f t="shared" si="4"/>
        <v/>
      </c>
      <c r="V21" s="154">
        <f t="shared" si="5"/>
        <v>0</v>
      </c>
    </row>
    <row r="22" spans="1:22" ht="30" customHeight="1" x14ac:dyDescent="0.25">
      <c r="A22" s="120">
        <f t="shared" si="2"/>
        <v>1</v>
      </c>
      <c r="B22" s="67"/>
      <c r="C22" s="61"/>
      <c r="D22" s="61"/>
      <c r="E22" s="62"/>
      <c r="F22" s="121" t="str">
        <f t="shared" si="0"/>
        <v/>
      </c>
      <c r="G22" s="70"/>
      <c r="H22" s="65"/>
      <c r="I22" s="61"/>
      <c r="J22" s="62"/>
      <c r="K22" s="63"/>
      <c r="L22" s="113" t="str">
        <f t="shared" si="1"/>
        <v>PLEASE ENTER RECEIPT NO</v>
      </c>
      <c r="M22" s="179" t="str">
        <f>IF(OR(LEFT(Q22,2) = "19", LEFT(Q22, 2) = "20", LEFT(Q22, 2) = "21"), INDEX([2]Project__c!$A:$CJ,MATCH("*"&amp;TEXT($Q22,"00000"),[2]Project__c!$A:$A,0),MATCH("NewColumn.NewColumn.Donor_Code__c",[2]Project__c!$1:$1,0)),IF(AND(Q22&lt;&gt;11111,Q22&lt;&gt;33333,Q22&lt;&gt;44444,MID(Q22,1,2)&lt;&gt;"46",MID(Q22,1,1)&lt;&gt;"8"),"C",IF(Q22=11111,"G",IF(OR(Q22=33333,(MID(Q22,1,1)="8")),"R",IF(OR(Q22=44444,(MID(Q22,1,2)="46")),"N")))))</f>
        <v>C</v>
      </c>
      <c r="N22" s="80" t="str">
        <f ca="1">IF(OR(LEFT(Q22,2)="19",LEFT(Q22,2)="20",LEFT(Q22,2)="21"),IF(NOW()-INDEX([2]Project__c!$A:$CJ,MATCH("*"&amp;$Q22,[2]Project__c!$A:$A,0),MATCH("CreatedDate",[2]Project__c!$1:$1,0))&gt;14,"OK","Check Aptos Availability"), IFERROR(IF(OR(Q22=11111,Q22=22222,Q22=33333,Q22=44444),"X",INDEX([3]Sheet1!$O:$O,MATCH(_xlfn.NUMBERVALUE(Q22),[3]Sheet1!$C:$C,0))),"NOT ON WORKPLAN - CHECK"))</f>
        <v>NOT ON WORKPLAN - CHECK</v>
      </c>
      <c r="O22" s="108" t="str">
        <f>IF(OR(LEFT(Q22,2)="19",LEFT(Q22,2)="20",LEFT(Q22,2)="21"),"V" &amp;LEFT(INDEX([2]Project__c!$A:$A,MATCH("*"&amp;TEXT(Q22, "00000"),[2]Project__c!$A:$A,0)),3),IF(ISERROR(MATCH(_xlfn.NUMBERVALUE(Q22),[3]Sheet1!$C:$C,0)),"MANUALLY ENTER",MID(INDEX([3]Sheet1!$T:$T,MATCH(_xlfn.NUMBERVALUE(Q22),[3]Sheet1!$C:$C,0)), 7, 4)))</f>
        <v>MANUALLY ENTER</v>
      </c>
      <c r="P22" s="80" t="str">
        <f>IFERROR(VLOOKUP(C22,TERMS!$H$6:$I$85,2,FALSE),"")</f>
        <v/>
      </c>
      <c r="Q22" s="165"/>
      <c r="R22" s="82" t="str">
        <f t="shared" ca="1" si="3"/>
        <v>INCOMPLETE CODE</v>
      </c>
      <c r="S22" s="153"/>
      <c r="T22" s="82" t="str">
        <f t="shared" si="4"/>
        <v/>
      </c>
      <c r="V22" s="154">
        <f t="shared" si="5"/>
        <v>0</v>
      </c>
    </row>
    <row r="23" spans="1:22" ht="30" customHeight="1" x14ac:dyDescent="0.25">
      <c r="A23" s="120">
        <f t="shared" si="2"/>
        <v>1</v>
      </c>
      <c r="B23" s="67"/>
      <c r="C23" s="61"/>
      <c r="D23" s="61"/>
      <c r="E23" s="62"/>
      <c r="F23" s="121" t="str">
        <f t="shared" si="0"/>
        <v/>
      </c>
      <c r="G23" s="70"/>
      <c r="H23" s="65"/>
      <c r="I23" s="61"/>
      <c r="J23" s="62"/>
      <c r="K23" s="63"/>
      <c r="L23" s="113" t="str">
        <f t="shared" si="1"/>
        <v>PLEASE ENTER RECEIPT NO</v>
      </c>
      <c r="M23" s="179" t="str">
        <f>IF(OR(LEFT(Q23,2) = "19", LEFT(Q23, 2) = "20", LEFT(Q23, 2) = "21"), INDEX([2]Project__c!$A:$CJ,MATCH("*"&amp;TEXT($Q23,"00000"),[2]Project__c!$A:$A,0),MATCH("NewColumn.NewColumn.Donor_Code__c",[2]Project__c!$1:$1,0)),IF(AND(Q23&lt;&gt;11111,Q23&lt;&gt;33333,Q23&lt;&gt;44444,MID(Q23,1,2)&lt;&gt;"46",MID(Q23,1,1)&lt;&gt;"8"),"C",IF(Q23=11111,"G",IF(OR(Q23=33333,(MID(Q23,1,1)="8")),"R",IF(OR(Q23=44444,(MID(Q23,1,2)="46")),"N")))))</f>
        <v>C</v>
      </c>
      <c r="N23" s="80" t="str">
        <f ca="1">IF(OR(LEFT(Q23,2)="19",LEFT(Q23,2)="20",LEFT(Q23,2)="21"),IF(NOW()-INDEX([2]Project__c!$A:$CJ,MATCH("*"&amp;$Q23,[2]Project__c!$A:$A,0),MATCH("CreatedDate",[2]Project__c!$1:$1,0))&gt;14,"OK","Check Aptos Availability"), IFERROR(IF(OR(Q23=11111,Q23=22222,Q23=33333,Q23=44444),"X",INDEX([3]Sheet1!$O:$O,MATCH(_xlfn.NUMBERVALUE(Q23),[3]Sheet1!$C:$C,0))),"NOT ON WORKPLAN - CHECK"))</f>
        <v>NOT ON WORKPLAN - CHECK</v>
      </c>
      <c r="O23" s="108" t="str">
        <f>IF(OR(LEFT(Q23,2)="19",LEFT(Q23,2)="20",LEFT(Q23,2)="21"),"V" &amp;LEFT(INDEX([2]Project__c!$A:$A,MATCH("*"&amp;TEXT(Q23, "00000"),[2]Project__c!$A:$A,0)),3),IF(ISERROR(MATCH(_xlfn.NUMBERVALUE(Q23),[3]Sheet1!$C:$C,0)),"MANUALLY ENTER",MID(INDEX([3]Sheet1!$T:$T,MATCH(_xlfn.NUMBERVALUE(Q23),[3]Sheet1!$C:$C,0)), 7, 4)))</f>
        <v>MANUALLY ENTER</v>
      </c>
      <c r="P23" s="80" t="str">
        <f>IFERROR(VLOOKUP(C23,TERMS!$H$6:$I$85,2,FALSE),"")</f>
        <v/>
      </c>
      <c r="Q23" s="165"/>
      <c r="R23" s="82" t="str">
        <f t="shared" ca="1" si="3"/>
        <v>INCOMPLETE CODE</v>
      </c>
      <c r="S23" s="153"/>
      <c r="T23" s="82" t="str">
        <f t="shared" si="4"/>
        <v/>
      </c>
      <c r="V23" s="154">
        <f t="shared" si="5"/>
        <v>0</v>
      </c>
    </row>
    <row r="24" spans="1:22" ht="30" customHeight="1" x14ac:dyDescent="0.25">
      <c r="A24" s="120">
        <f t="shared" si="2"/>
        <v>1</v>
      </c>
      <c r="B24" s="67"/>
      <c r="C24" s="61"/>
      <c r="D24" s="61"/>
      <c r="E24" s="62"/>
      <c r="F24" s="121" t="str">
        <f t="shared" si="0"/>
        <v/>
      </c>
      <c r="G24" s="70"/>
      <c r="H24" s="65"/>
      <c r="I24" s="61"/>
      <c r="J24" s="62"/>
      <c r="K24" s="63"/>
      <c r="L24" s="113" t="str">
        <f t="shared" si="1"/>
        <v>PLEASE ENTER RECEIPT NO</v>
      </c>
      <c r="M24" s="179" t="str">
        <f>IF(OR(LEFT(Q24,2) = "19", LEFT(Q24, 2) = "20", LEFT(Q24, 2) = "21"), INDEX([2]Project__c!$A:$CJ,MATCH("*"&amp;TEXT($Q24,"00000"),[2]Project__c!$A:$A,0),MATCH("NewColumn.NewColumn.Donor_Code__c",[2]Project__c!$1:$1,0)),IF(AND(Q24&lt;&gt;11111,Q24&lt;&gt;33333,Q24&lt;&gt;44444,MID(Q24,1,2)&lt;&gt;"46",MID(Q24,1,1)&lt;&gt;"8"),"C",IF(Q24=11111,"G",IF(OR(Q24=33333,(MID(Q24,1,1)="8")),"R",IF(OR(Q24=44444,(MID(Q24,1,2)="46")),"N")))))</f>
        <v>C</v>
      </c>
      <c r="N24" s="80" t="str">
        <f ca="1">IF(OR(LEFT(Q24,2)="19",LEFT(Q24,2)="20",LEFT(Q24,2)="21"),IF(NOW()-INDEX([2]Project__c!$A:$CJ,MATCH("*"&amp;$Q24,[2]Project__c!$A:$A,0),MATCH("CreatedDate",[2]Project__c!$1:$1,0))&gt;14,"OK","Check Aptos Availability"), IFERROR(IF(OR(Q24=11111,Q24=22222,Q24=33333,Q24=44444),"X",INDEX([3]Sheet1!$O:$O,MATCH(_xlfn.NUMBERVALUE(Q24),[3]Sheet1!$C:$C,0))),"NOT ON WORKPLAN - CHECK"))</f>
        <v>NOT ON WORKPLAN - CHECK</v>
      </c>
      <c r="O24" s="108" t="str">
        <f>IF(OR(LEFT(Q24,2)="19",LEFT(Q24,2)="20",LEFT(Q24,2)="21"),"V" &amp;LEFT(INDEX([2]Project__c!$A:$A,MATCH("*"&amp;TEXT(Q24, "00000"),[2]Project__c!$A:$A,0)),3),IF(ISERROR(MATCH(_xlfn.NUMBERVALUE(Q24),[3]Sheet1!$C:$C,0)),"MANUALLY ENTER",MID(INDEX([3]Sheet1!$T:$T,MATCH(_xlfn.NUMBERVALUE(Q24),[3]Sheet1!$C:$C,0)), 7, 4)))</f>
        <v>MANUALLY ENTER</v>
      </c>
      <c r="P24" s="80" t="str">
        <f>IFERROR(VLOOKUP(C24,TERMS!$H$6:$I$85,2,FALSE),"")</f>
        <v/>
      </c>
      <c r="Q24" s="165"/>
      <c r="R24" s="82" t="str">
        <f t="shared" ca="1" si="3"/>
        <v>INCOMPLETE CODE</v>
      </c>
      <c r="S24" s="153"/>
      <c r="T24" s="82" t="str">
        <f t="shared" si="4"/>
        <v/>
      </c>
      <c r="V24" s="154">
        <f t="shared" si="5"/>
        <v>0</v>
      </c>
    </row>
    <row r="25" spans="1:22" ht="30" customHeight="1" x14ac:dyDescent="0.25">
      <c r="A25" s="120">
        <f t="shared" si="2"/>
        <v>1</v>
      </c>
      <c r="B25" s="67"/>
      <c r="C25" s="61"/>
      <c r="D25" s="61"/>
      <c r="E25" s="62"/>
      <c r="F25" s="121" t="str">
        <f t="shared" si="0"/>
        <v/>
      </c>
      <c r="G25" s="70"/>
      <c r="H25" s="65"/>
      <c r="I25" s="61"/>
      <c r="J25" s="62"/>
      <c r="K25" s="63"/>
      <c r="L25" s="113" t="str">
        <f t="shared" si="1"/>
        <v>PLEASE ENTER RECEIPT NO</v>
      </c>
      <c r="M25" s="179" t="str">
        <f>IF(OR(LEFT(Q25,2) = "19", LEFT(Q25, 2) = "20", LEFT(Q25, 2) = "21"), INDEX([2]Project__c!$A:$CJ,MATCH("*"&amp;TEXT($Q25,"00000"),[2]Project__c!$A:$A,0),MATCH("NewColumn.NewColumn.Donor_Code__c",[2]Project__c!$1:$1,0)),IF(AND(Q25&lt;&gt;11111,Q25&lt;&gt;33333,Q25&lt;&gt;44444,MID(Q25,1,2)&lt;&gt;"46",MID(Q25,1,1)&lt;&gt;"8"),"C",IF(Q25=11111,"G",IF(OR(Q25=33333,(MID(Q25,1,1)="8")),"R",IF(OR(Q25=44444,(MID(Q25,1,2)="46")),"N")))))</f>
        <v>C</v>
      </c>
      <c r="N25" s="80" t="str">
        <f ca="1">IF(OR(LEFT(Q25,2)="19",LEFT(Q25,2)="20",LEFT(Q25,2)="21"),IF(NOW()-INDEX([2]Project__c!$A:$CJ,MATCH("*"&amp;$Q25,[2]Project__c!$A:$A,0),MATCH("CreatedDate",[2]Project__c!$1:$1,0))&gt;14,"OK","Check Aptos Availability"), IFERROR(IF(OR(Q25=11111,Q25=22222,Q25=33333,Q25=44444),"X",INDEX([3]Sheet1!$O:$O,MATCH(_xlfn.NUMBERVALUE(Q25),[3]Sheet1!$C:$C,0))),"NOT ON WORKPLAN - CHECK"))</f>
        <v>NOT ON WORKPLAN - CHECK</v>
      </c>
      <c r="O25" s="108" t="str">
        <f>IF(OR(LEFT(Q25,2)="19",LEFT(Q25,2)="20",LEFT(Q25,2)="21"),"V" &amp;LEFT(INDEX([2]Project__c!$A:$A,MATCH("*"&amp;TEXT(Q25, "00000"),[2]Project__c!$A:$A,0)),3),IF(ISERROR(MATCH(_xlfn.NUMBERVALUE(Q25),[3]Sheet1!$C:$C,0)),"MANUALLY ENTER",MID(INDEX([3]Sheet1!$T:$T,MATCH(_xlfn.NUMBERVALUE(Q25),[3]Sheet1!$C:$C,0)), 7, 4)))</f>
        <v>MANUALLY ENTER</v>
      </c>
      <c r="P25" s="80" t="str">
        <f>IFERROR(VLOOKUP(C25,TERMS!$H$6:$I$85,2,FALSE),"")</f>
        <v/>
      </c>
      <c r="Q25" s="165"/>
      <c r="R25" s="82" t="str">
        <f t="shared" ca="1" si="3"/>
        <v>INCOMPLETE CODE</v>
      </c>
      <c r="S25" s="153"/>
      <c r="T25" s="82" t="str">
        <f t="shared" si="4"/>
        <v/>
      </c>
      <c r="V25" s="154">
        <f t="shared" si="5"/>
        <v>0</v>
      </c>
    </row>
    <row r="26" spans="1:22" ht="30" customHeight="1" x14ac:dyDescent="0.25">
      <c r="A26" s="120">
        <f t="shared" si="2"/>
        <v>1</v>
      </c>
      <c r="B26" s="67"/>
      <c r="C26" s="61"/>
      <c r="D26" s="61"/>
      <c r="E26" s="62"/>
      <c r="F26" s="121" t="str">
        <f t="shared" si="0"/>
        <v/>
      </c>
      <c r="G26" s="70"/>
      <c r="H26" s="65"/>
      <c r="I26" s="61"/>
      <c r="J26" s="62"/>
      <c r="K26" s="63"/>
      <c r="L26" s="113" t="str">
        <f t="shared" si="1"/>
        <v>PLEASE ENTER RECEIPT NO</v>
      </c>
      <c r="M26" s="179" t="str">
        <f>IF(OR(LEFT(Q26,2) = "19", LEFT(Q26, 2) = "20", LEFT(Q26, 2) = "21"), INDEX([2]Project__c!$A:$CJ,MATCH("*"&amp;TEXT($Q26,"00000"),[2]Project__c!$A:$A,0),MATCH("NewColumn.NewColumn.Donor_Code__c",[2]Project__c!$1:$1,0)),IF(AND(Q26&lt;&gt;11111,Q26&lt;&gt;33333,Q26&lt;&gt;44444,MID(Q26,1,2)&lt;&gt;"46",MID(Q26,1,1)&lt;&gt;"8"),"C",IF(Q26=11111,"G",IF(OR(Q26=33333,(MID(Q26,1,1)="8")),"R",IF(OR(Q26=44444,(MID(Q26,1,2)="46")),"N")))))</f>
        <v>C</v>
      </c>
      <c r="N26" s="80" t="str">
        <f ca="1">IF(OR(LEFT(Q26,2)="19",LEFT(Q26,2)="20",LEFT(Q26,2)="21"),IF(NOW()-INDEX([2]Project__c!$A:$CJ,MATCH("*"&amp;$Q26,[2]Project__c!$A:$A,0),MATCH("CreatedDate",[2]Project__c!$1:$1,0))&gt;14,"OK","Check Aptos Availability"), IFERROR(IF(OR(Q26=11111,Q26=22222,Q26=33333,Q26=44444),"X",INDEX([3]Sheet1!$O:$O,MATCH(_xlfn.NUMBERVALUE(Q26),[3]Sheet1!$C:$C,0))),"NOT ON WORKPLAN - CHECK"))</f>
        <v>NOT ON WORKPLAN - CHECK</v>
      </c>
      <c r="O26" s="108" t="str">
        <f>IF(OR(LEFT(Q26,2)="19",LEFT(Q26,2)="20",LEFT(Q26,2)="21"),"V" &amp;LEFT(INDEX([2]Project__c!$A:$A,MATCH("*"&amp;TEXT(Q26, "00000"),[2]Project__c!$A:$A,0)),3),IF(ISERROR(MATCH(_xlfn.NUMBERVALUE(Q26),[3]Sheet1!$C:$C,0)),"MANUALLY ENTER",MID(INDEX([3]Sheet1!$T:$T,MATCH(_xlfn.NUMBERVALUE(Q26),[3]Sheet1!$C:$C,0)), 7, 4)))</f>
        <v>MANUALLY ENTER</v>
      </c>
      <c r="P26" s="80" t="str">
        <f>IFERROR(VLOOKUP(C26,TERMS!$H$6:$I$85,2,FALSE),"")</f>
        <v/>
      </c>
      <c r="Q26" s="165"/>
      <c r="R26" s="82" t="str">
        <f t="shared" ca="1" si="3"/>
        <v>INCOMPLETE CODE</v>
      </c>
      <c r="S26" s="153"/>
      <c r="T26" s="82" t="str">
        <f t="shared" si="4"/>
        <v/>
      </c>
      <c r="V26" s="154">
        <f t="shared" si="5"/>
        <v>0</v>
      </c>
    </row>
    <row r="27" spans="1:22" ht="30" customHeight="1" x14ac:dyDescent="0.25">
      <c r="A27" s="120">
        <f t="shared" si="2"/>
        <v>1</v>
      </c>
      <c r="B27" s="67"/>
      <c r="C27" s="61"/>
      <c r="D27" s="61"/>
      <c r="E27" s="62"/>
      <c r="F27" s="121" t="str">
        <f t="shared" si="0"/>
        <v/>
      </c>
      <c r="G27" s="70"/>
      <c r="H27" s="65"/>
      <c r="I27" s="61"/>
      <c r="J27" s="62"/>
      <c r="K27" s="63"/>
      <c r="L27" s="113" t="str">
        <f t="shared" si="1"/>
        <v>PLEASE ENTER RECEIPT NO</v>
      </c>
      <c r="M27" s="179" t="str">
        <f>IF(OR(LEFT(Q27,2) = "19", LEFT(Q27, 2) = "20", LEFT(Q27, 2) = "21"), INDEX([2]Project__c!$A:$CJ,MATCH("*"&amp;TEXT($Q27,"00000"),[2]Project__c!$A:$A,0),MATCH("NewColumn.NewColumn.Donor_Code__c",[2]Project__c!$1:$1,0)),IF(AND(Q27&lt;&gt;11111,Q27&lt;&gt;33333,Q27&lt;&gt;44444,MID(Q27,1,2)&lt;&gt;"46",MID(Q27,1,1)&lt;&gt;"8"),"C",IF(Q27=11111,"G",IF(OR(Q27=33333,(MID(Q27,1,1)="8")),"R",IF(OR(Q27=44444,(MID(Q27,1,2)="46")),"N")))))</f>
        <v>C</v>
      </c>
      <c r="N27" s="80" t="str">
        <f ca="1">IF(OR(LEFT(Q27,2)="19",LEFT(Q27,2)="20",LEFT(Q27,2)="21"),IF(NOW()-INDEX([2]Project__c!$A:$CJ,MATCH("*"&amp;$Q27,[2]Project__c!$A:$A,0),MATCH("CreatedDate",[2]Project__c!$1:$1,0))&gt;14,"OK","Check Aptos Availability"), IFERROR(IF(OR(Q27=11111,Q27=22222,Q27=33333,Q27=44444),"X",INDEX([3]Sheet1!$O:$O,MATCH(_xlfn.NUMBERVALUE(Q27),[3]Sheet1!$C:$C,0))),"NOT ON WORKPLAN - CHECK"))</f>
        <v>NOT ON WORKPLAN - CHECK</v>
      </c>
      <c r="O27" s="108" t="str">
        <f>IF(OR(LEFT(Q27,2)="19",LEFT(Q27,2)="20",LEFT(Q27,2)="21"),"V" &amp;LEFT(INDEX([2]Project__c!$A:$A,MATCH("*"&amp;TEXT(Q27, "00000"),[2]Project__c!$A:$A,0)),3),IF(ISERROR(MATCH(_xlfn.NUMBERVALUE(Q27),[3]Sheet1!$C:$C,0)),"MANUALLY ENTER",MID(INDEX([3]Sheet1!$T:$T,MATCH(_xlfn.NUMBERVALUE(Q27),[3]Sheet1!$C:$C,0)), 7, 4)))</f>
        <v>MANUALLY ENTER</v>
      </c>
      <c r="P27" s="80" t="str">
        <f>IFERROR(VLOOKUP(C27,TERMS!$H$6:$I$85,2,FALSE),"")</f>
        <v/>
      </c>
      <c r="Q27" s="165"/>
      <c r="R27" s="82" t="str">
        <f t="shared" ca="1" si="3"/>
        <v>INCOMPLETE CODE</v>
      </c>
      <c r="S27" s="153"/>
      <c r="T27" s="82" t="str">
        <f t="shared" si="4"/>
        <v/>
      </c>
      <c r="V27" s="154">
        <f t="shared" si="5"/>
        <v>0</v>
      </c>
    </row>
    <row r="28" spans="1:22" ht="30" customHeight="1" x14ac:dyDescent="0.25">
      <c r="A28" s="120">
        <f t="shared" si="2"/>
        <v>1</v>
      </c>
      <c r="B28" s="67"/>
      <c r="C28" s="61"/>
      <c r="D28" s="61"/>
      <c r="E28" s="62"/>
      <c r="F28" s="121" t="str">
        <f t="shared" si="0"/>
        <v/>
      </c>
      <c r="G28" s="70"/>
      <c r="H28" s="65"/>
      <c r="I28" s="61"/>
      <c r="J28" s="62"/>
      <c r="K28" s="63"/>
      <c r="L28" s="113" t="str">
        <f t="shared" si="1"/>
        <v>PLEASE ENTER RECEIPT NO</v>
      </c>
      <c r="M28" s="179" t="str">
        <f>IF(OR(LEFT(Q28,2) = "19", LEFT(Q28, 2) = "20", LEFT(Q28, 2) = "21"), INDEX([2]Project__c!$A:$CJ,MATCH("*"&amp;TEXT($Q28,"00000"),[2]Project__c!$A:$A,0),MATCH("NewColumn.NewColumn.Donor_Code__c",[2]Project__c!$1:$1,0)),IF(AND(Q28&lt;&gt;11111,Q28&lt;&gt;33333,Q28&lt;&gt;44444,MID(Q28,1,2)&lt;&gt;"46",MID(Q28,1,1)&lt;&gt;"8"),"C",IF(Q28=11111,"G",IF(OR(Q28=33333,(MID(Q28,1,1)="8")),"R",IF(OR(Q28=44444,(MID(Q28,1,2)="46")),"N")))))</f>
        <v>C</v>
      </c>
      <c r="N28" s="80" t="str">
        <f ca="1">IF(OR(LEFT(Q28,2)="19",LEFT(Q28,2)="20",LEFT(Q28,2)="21"),IF(NOW()-INDEX([2]Project__c!$A:$CJ,MATCH("*"&amp;$Q28,[2]Project__c!$A:$A,0),MATCH("CreatedDate",[2]Project__c!$1:$1,0))&gt;14,"OK","Check Aptos Availability"), IFERROR(IF(OR(Q28=11111,Q28=22222,Q28=33333,Q28=44444),"X",INDEX([3]Sheet1!$O:$O,MATCH(_xlfn.NUMBERVALUE(Q28),[3]Sheet1!$C:$C,0))),"NOT ON WORKPLAN - CHECK"))</f>
        <v>NOT ON WORKPLAN - CHECK</v>
      </c>
      <c r="O28" s="108" t="str">
        <f>IF(OR(LEFT(Q28,2)="19",LEFT(Q28,2)="20",LEFT(Q28,2)="21"),"V" &amp;LEFT(INDEX([2]Project__c!$A:$A,MATCH("*"&amp;TEXT(Q28, "00000"),[2]Project__c!$A:$A,0)),3),IF(ISERROR(MATCH(_xlfn.NUMBERVALUE(Q28),[3]Sheet1!$C:$C,0)),"MANUALLY ENTER",MID(INDEX([3]Sheet1!$T:$T,MATCH(_xlfn.NUMBERVALUE(Q28),[3]Sheet1!$C:$C,0)), 7, 4)))</f>
        <v>MANUALLY ENTER</v>
      </c>
      <c r="P28" s="80" t="str">
        <f>IFERROR(VLOOKUP(C28,TERMS!$H$6:$I$85,2,FALSE),"")</f>
        <v/>
      </c>
      <c r="Q28" s="165"/>
      <c r="R28" s="82" t="str">
        <f t="shared" ca="1" si="3"/>
        <v>INCOMPLETE CODE</v>
      </c>
      <c r="S28" s="153"/>
      <c r="T28" s="82" t="str">
        <f t="shared" si="4"/>
        <v/>
      </c>
      <c r="V28" s="154">
        <f t="shared" si="5"/>
        <v>0</v>
      </c>
    </row>
    <row r="29" spans="1:22" ht="30" customHeight="1" x14ac:dyDescent="0.25">
      <c r="A29" s="120">
        <f t="shared" si="2"/>
        <v>1</v>
      </c>
      <c r="B29" s="67"/>
      <c r="C29" s="61"/>
      <c r="D29" s="61"/>
      <c r="E29" s="62"/>
      <c r="F29" s="121" t="str">
        <f t="shared" si="0"/>
        <v/>
      </c>
      <c r="G29" s="70"/>
      <c r="H29" s="65"/>
      <c r="I29" s="61"/>
      <c r="J29" s="62"/>
      <c r="K29" s="63"/>
      <c r="L29" s="113" t="str">
        <f t="shared" si="1"/>
        <v>PLEASE ENTER RECEIPT NO</v>
      </c>
      <c r="M29" s="179" t="str">
        <f>IF(OR(LEFT(Q29,2) = "19", LEFT(Q29, 2) = "20", LEFT(Q29, 2) = "21"), INDEX([2]Project__c!$A:$CJ,MATCH("*"&amp;TEXT($Q29,"00000"),[2]Project__c!$A:$A,0),MATCH("NewColumn.NewColumn.Donor_Code__c",[2]Project__c!$1:$1,0)),IF(AND(Q29&lt;&gt;11111,Q29&lt;&gt;33333,Q29&lt;&gt;44444,MID(Q29,1,2)&lt;&gt;"46",MID(Q29,1,1)&lt;&gt;"8"),"C",IF(Q29=11111,"G",IF(OR(Q29=33333,(MID(Q29,1,1)="8")),"R",IF(OR(Q29=44444,(MID(Q29,1,2)="46")),"N")))))</f>
        <v>C</v>
      </c>
      <c r="N29" s="80" t="str">
        <f ca="1">IF(OR(LEFT(Q29,2)="19",LEFT(Q29,2)="20",LEFT(Q29,2)="21"),IF(NOW()-INDEX([2]Project__c!$A:$CJ,MATCH("*"&amp;$Q29,[2]Project__c!$A:$A,0),MATCH("CreatedDate",[2]Project__c!$1:$1,0))&gt;14,"OK","Check Aptos Availability"), IFERROR(IF(OR(Q29=11111,Q29=22222,Q29=33333,Q29=44444),"X",INDEX([3]Sheet1!$O:$O,MATCH(_xlfn.NUMBERVALUE(Q29),[3]Sheet1!$C:$C,0))),"NOT ON WORKPLAN - CHECK"))</f>
        <v>NOT ON WORKPLAN - CHECK</v>
      </c>
      <c r="O29" s="108" t="str">
        <f>IF(OR(LEFT(Q29,2)="19",LEFT(Q29,2)="20",LEFT(Q29,2)="21"),"V" &amp;LEFT(INDEX([2]Project__c!$A:$A,MATCH("*"&amp;TEXT(Q29, "00000"),[2]Project__c!$A:$A,0)),3),IF(ISERROR(MATCH(_xlfn.NUMBERVALUE(Q29),[3]Sheet1!$C:$C,0)),"MANUALLY ENTER",MID(INDEX([3]Sheet1!$T:$T,MATCH(_xlfn.NUMBERVALUE(Q29),[3]Sheet1!$C:$C,0)), 7, 4)))</f>
        <v>MANUALLY ENTER</v>
      </c>
      <c r="P29" s="80" t="str">
        <f>IFERROR(VLOOKUP(C29,TERMS!$H$6:$I$85,2,FALSE),"")</f>
        <v/>
      </c>
      <c r="Q29" s="165"/>
      <c r="R29" s="82" t="str">
        <f t="shared" ca="1" si="3"/>
        <v>INCOMPLETE CODE</v>
      </c>
      <c r="S29" s="153"/>
      <c r="T29" s="82" t="str">
        <f t="shared" si="4"/>
        <v/>
      </c>
      <c r="V29" s="154">
        <f t="shared" si="5"/>
        <v>0</v>
      </c>
    </row>
    <row r="30" spans="1:22" ht="30" customHeight="1" x14ac:dyDescent="0.25">
      <c r="A30" s="120">
        <f t="shared" si="2"/>
        <v>1</v>
      </c>
      <c r="B30" s="67"/>
      <c r="C30" s="61"/>
      <c r="D30" s="61"/>
      <c r="E30" s="62"/>
      <c r="F30" s="121" t="str">
        <f t="shared" si="0"/>
        <v/>
      </c>
      <c r="G30" s="70"/>
      <c r="H30" s="65"/>
      <c r="I30" s="61"/>
      <c r="J30" s="62"/>
      <c r="K30" s="63"/>
      <c r="L30" s="113" t="str">
        <f t="shared" si="1"/>
        <v>PLEASE ENTER RECEIPT NO</v>
      </c>
      <c r="M30" s="179" t="str">
        <f>IF(OR(LEFT(Q30,2) = "19", LEFT(Q30, 2) = "20", LEFT(Q30, 2) = "21"), INDEX([2]Project__c!$A:$CJ,MATCH("*"&amp;TEXT($Q30,"00000"),[2]Project__c!$A:$A,0),MATCH("NewColumn.NewColumn.Donor_Code__c",[2]Project__c!$1:$1,0)),IF(AND(Q30&lt;&gt;11111,Q30&lt;&gt;33333,Q30&lt;&gt;44444,MID(Q30,1,2)&lt;&gt;"46",MID(Q30,1,1)&lt;&gt;"8"),"C",IF(Q30=11111,"G",IF(OR(Q30=33333,(MID(Q30,1,1)="8")),"R",IF(OR(Q30=44444,(MID(Q30,1,2)="46")),"N")))))</f>
        <v>C</v>
      </c>
      <c r="N30" s="80" t="str">
        <f ca="1">IF(OR(LEFT(Q30,2)="19",LEFT(Q30,2)="20",LEFT(Q30,2)="21"),IF(NOW()-INDEX([2]Project__c!$A:$CJ,MATCH("*"&amp;$Q30,[2]Project__c!$A:$A,0),MATCH("CreatedDate",[2]Project__c!$1:$1,0))&gt;14,"OK","Check Aptos Availability"), IFERROR(IF(OR(Q30=11111,Q30=22222,Q30=33333,Q30=44444),"X",INDEX([3]Sheet1!$O:$O,MATCH(_xlfn.NUMBERVALUE(Q30),[3]Sheet1!$C:$C,0))),"NOT ON WORKPLAN - CHECK"))</f>
        <v>NOT ON WORKPLAN - CHECK</v>
      </c>
      <c r="O30" s="108" t="str">
        <f>IF(OR(LEFT(Q30,2)="19",LEFT(Q30,2)="20",LEFT(Q30,2)="21"),"V" &amp;LEFT(INDEX([2]Project__c!$A:$A,MATCH("*"&amp;TEXT(Q30, "00000"),[2]Project__c!$A:$A,0)),3),IF(ISERROR(MATCH(_xlfn.NUMBERVALUE(Q30),[3]Sheet1!$C:$C,0)),"MANUALLY ENTER",MID(INDEX([3]Sheet1!$T:$T,MATCH(_xlfn.NUMBERVALUE(Q30),[3]Sheet1!$C:$C,0)), 7, 4)))</f>
        <v>MANUALLY ENTER</v>
      </c>
      <c r="P30" s="80" t="str">
        <f>IFERROR(VLOOKUP(C30,TERMS!$H$6:$I$85,2,FALSE),"")</f>
        <v/>
      </c>
      <c r="Q30" s="165"/>
      <c r="R30" s="82" t="str">
        <f t="shared" ca="1" si="3"/>
        <v>INCOMPLETE CODE</v>
      </c>
      <c r="S30" s="153"/>
      <c r="T30" s="82" t="str">
        <f t="shared" si="4"/>
        <v/>
      </c>
      <c r="V30" s="154">
        <f t="shared" si="5"/>
        <v>0</v>
      </c>
    </row>
    <row r="31" spans="1:22" ht="30" customHeight="1" x14ac:dyDescent="0.25">
      <c r="A31" s="120">
        <f t="shared" si="2"/>
        <v>1</v>
      </c>
      <c r="B31" s="67"/>
      <c r="C31" s="61"/>
      <c r="D31" s="61"/>
      <c r="E31" s="62"/>
      <c r="F31" s="121" t="str">
        <f t="shared" si="0"/>
        <v/>
      </c>
      <c r="G31" s="70"/>
      <c r="H31" s="65"/>
      <c r="I31" s="61"/>
      <c r="J31" s="62"/>
      <c r="K31" s="63"/>
      <c r="L31" s="113" t="str">
        <f t="shared" si="1"/>
        <v>PLEASE ENTER RECEIPT NO</v>
      </c>
      <c r="M31" s="179" t="str">
        <f>IF(OR(LEFT(Q31,2) = "19", LEFT(Q31, 2) = "20", LEFT(Q31, 2) = "21"), INDEX([2]Project__c!$A:$CJ,MATCH("*"&amp;TEXT($Q31,"00000"),[2]Project__c!$A:$A,0),MATCH("NewColumn.NewColumn.Donor_Code__c",[2]Project__c!$1:$1,0)),IF(AND(Q31&lt;&gt;11111,Q31&lt;&gt;33333,Q31&lt;&gt;44444,MID(Q31,1,2)&lt;&gt;"46",MID(Q31,1,1)&lt;&gt;"8"),"C",IF(Q31=11111,"G",IF(OR(Q31=33333,(MID(Q31,1,1)="8")),"R",IF(OR(Q31=44444,(MID(Q31,1,2)="46")),"N")))))</f>
        <v>C</v>
      </c>
      <c r="N31" s="80" t="str">
        <f ca="1">IF(OR(LEFT(Q31,2)="19",LEFT(Q31,2)="20",LEFT(Q31,2)="21"),IF(NOW()-INDEX([2]Project__c!$A:$CJ,MATCH("*"&amp;$Q31,[2]Project__c!$A:$A,0),MATCH("CreatedDate",[2]Project__c!$1:$1,0))&gt;14,"OK","Check Aptos Availability"), IFERROR(IF(OR(Q31=11111,Q31=22222,Q31=33333,Q31=44444),"X",INDEX([3]Sheet1!$O:$O,MATCH(_xlfn.NUMBERVALUE(Q31),[3]Sheet1!$C:$C,0))),"NOT ON WORKPLAN - CHECK"))</f>
        <v>NOT ON WORKPLAN - CHECK</v>
      </c>
      <c r="O31" s="108" t="str">
        <f>IF(OR(LEFT(Q31,2)="19",LEFT(Q31,2)="20",LEFT(Q31,2)="21"),"V" &amp;LEFT(INDEX([2]Project__c!$A:$A,MATCH("*"&amp;TEXT(Q31, "00000"),[2]Project__c!$A:$A,0)),3),IF(ISERROR(MATCH(_xlfn.NUMBERVALUE(Q31),[3]Sheet1!$C:$C,0)),"MANUALLY ENTER",MID(INDEX([3]Sheet1!$T:$T,MATCH(_xlfn.NUMBERVALUE(Q31),[3]Sheet1!$C:$C,0)), 7, 4)))</f>
        <v>MANUALLY ENTER</v>
      </c>
      <c r="P31" s="80" t="str">
        <f>IFERROR(VLOOKUP(C31,TERMS!$H$6:$I$85,2,FALSE),"")</f>
        <v/>
      </c>
      <c r="Q31" s="165"/>
      <c r="R31" s="82" t="str">
        <f t="shared" ca="1" si="3"/>
        <v>INCOMPLETE CODE</v>
      </c>
      <c r="S31" s="153"/>
      <c r="T31" s="82" t="str">
        <f t="shared" si="4"/>
        <v/>
      </c>
      <c r="V31" s="154">
        <f t="shared" si="5"/>
        <v>0</v>
      </c>
    </row>
    <row r="32" spans="1:22" ht="30" customHeight="1" x14ac:dyDescent="0.25">
      <c r="A32" s="120">
        <f t="shared" si="2"/>
        <v>1</v>
      </c>
      <c r="B32" s="67"/>
      <c r="C32" s="61"/>
      <c r="D32" s="61"/>
      <c r="E32" s="62"/>
      <c r="F32" s="121" t="str">
        <f t="shared" si="0"/>
        <v/>
      </c>
      <c r="G32" s="70"/>
      <c r="H32" s="65"/>
      <c r="I32" s="61"/>
      <c r="J32" s="62"/>
      <c r="K32" s="63"/>
      <c r="L32" s="113" t="str">
        <f t="shared" si="1"/>
        <v>PLEASE ENTER RECEIPT NO</v>
      </c>
      <c r="M32" s="179" t="str">
        <f>IF(OR(LEFT(Q32,2) = "19", LEFT(Q32, 2) = "20", LEFT(Q32, 2) = "21"), INDEX([2]Project__c!$A:$CJ,MATCH("*"&amp;TEXT($Q32,"00000"),[2]Project__c!$A:$A,0),MATCH("NewColumn.NewColumn.Donor_Code__c",[2]Project__c!$1:$1,0)),IF(AND(Q32&lt;&gt;11111,Q32&lt;&gt;33333,Q32&lt;&gt;44444,MID(Q32,1,2)&lt;&gt;"46",MID(Q32,1,1)&lt;&gt;"8"),"C",IF(Q32=11111,"G",IF(OR(Q32=33333,(MID(Q32,1,1)="8")),"R",IF(OR(Q32=44444,(MID(Q32,1,2)="46")),"N")))))</f>
        <v>C</v>
      </c>
      <c r="N32" s="80" t="str">
        <f ca="1">IF(OR(LEFT(Q32,2)="19",LEFT(Q32,2)="20",LEFT(Q32,2)="21"),IF(NOW()-INDEX([2]Project__c!$A:$CJ,MATCH("*"&amp;$Q32,[2]Project__c!$A:$A,0),MATCH("CreatedDate",[2]Project__c!$1:$1,0))&gt;14,"OK","Check Aptos Availability"), IFERROR(IF(OR(Q32=11111,Q32=22222,Q32=33333,Q32=44444),"X",INDEX([3]Sheet1!$O:$O,MATCH(_xlfn.NUMBERVALUE(Q32),[3]Sheet1!$C:$C,0))),"NOT ON WORKPLAN - CHECK"))</f>
        <v>NOT ON WORKPLAN - CHECK</v>
      </c>
      <c r="O32" s="108" t="str">
        <f>IF(OR(LEFT(Q32,2)="19",LEFT(Q32,2)="20",LEFT(Q32,2)="21"),"V" &amp;LEFT(INDEX([2]Project__c!$A:$A,MATCH("*"&amp;TEXT(Q32, "00000"),[2]Project__c!$A:$A,0)),3),IF(ISERROR(MATCH(_xlfn.NUMBERVALUE(Q32),[3]Sheet1!$C:$C,0)),"MANUALLY ENTER",MID(INDEX([3]Sheet1!$T:$T,MATCH(_xlfn.NUMBERVALUE(Q32),[3]Sheet1!$C:$C,0)), 7, 4)))</f>
        <v>MANUALLY ENTER</v>
      </c>
      <c r="P32" s="80" t="str">
        <f>IFERROR(VLOOKUP(C32,TERMS!$H$6:$I$85,2,FALSE),"")</f>
        <v/>
      </c>
      <c r="Q32" s="165"/>
      <c r="R32" s="82" t="str">
        <f t="shared" ca="1" si="3"/>
        <v>INCOMPLETE CODE</v>
      </c>
      <c r="S32" s="153"/>
      <c r="T32" s="82" t="str">
        <f t="shared" si="4"/>
        <v/>
      </c>
      <c r="V32" s="154">
        <f t="shared" si="5"/>
        <v>0</v>
      </c>
    </row>
    <row r="33" spans="1:34" ht="30" customHeight="1" x14ac:dyDescent="0.25">
      <c r="A33" s="120">
        <f t="shared" si="2"/>
        <v>1</v>
      </c>
      <c r="B33" s="67"/>
      <c r="C33" s="61"/>
      <c r="D33" s="61"/>
      <c r="E33" s="62"/>
      <c r="F33" s="121" t="str">
        <f t="shared" ref="F33" si="6">IF(E33="","",CONCATENATE(TEXT(G33,"dd-mmm-yy")," - ",TEXT(H33,"dd-mmm-yy"),": ",E33))</f>
        <v/>
      </c>
      <c r="G33" s="70"/>
      <c r="H33" s="65"/>
      <c r="I33" s="61"/>
      <c r="J33" s="62"/>
      <c r="K33" s="63"/>
      <c r="L33" s="113" t="str">
        <f t="shared" si="1"/>
        <v>PLEASE ENTER RECEIPT NO</v>
      </c>
      <c r="M33" s="179" t="str">
        <f>IF(OR(LEFT(Q33,2) = "19", LEFT(Q33, 2) = "20", LEFT(Q33, 2) = "21"), INDEX([2]Project__c!$A:$CJ,MATCH("*"&amp;TEXT($Q33,"00000"),[2]Project__c!$A:$A,0),MATCH("NewColumn.NewColumn.Donor_Code__c",[2]Project__c!$1:$1,0)),IF(AND(Q33&lt;&gt;11111,Q33&lt;&gt;33333,Q33&lt;&gt;44444,MID(Q33,1,2)&lt;&gt;"46",MID(Q33,1,1)&lt;&gt;"8"),"C",IF(Q33=11111,"G",IF(OR(Q33=33333,(MID(Q33,1,1)="8")),"R",IF(OR(Q33=44444,(MID(Q33,1,2)="46")),"N")))))</f>
        <v>C</v>
      </c>
      <c r="N33" s="80" t="str">
        <f ca="1">IF(OR(LEFT(Q33,2)="19",LEFT(Q33,2)="20",LEFT(Q33,2)="21"),IF(NOW()-INDEX([2]Project__c!$A:$CJ,MATCH("*"&amp;$Q33,[2]Project__c!$A:$A,0),MATCH("CreatedDate",[2]Project__c!$1:$1,0))&gt;14,"OK","Check Aptos Availability"), IFERROR(IF(OR(Q33=11111,Q33=22222,Q33=33333,Q33=44444),"X",INDEX([3]Sheet1!$O:$O,MATCH(_xlfn.NUMBERVALUE(Q33),[3]Sheet1!$C:$C,0))),"NOT ON WORKPLAN - CHECK"))</f>
        <v>NOT ON WORKPLAN - CHECK</v>
      </c>
      <c r="O33" s="108" t="str">
        <f>IF(OR(LEFT(Q33,2)="19",LEFT(Q33,2)="20",LEFT(Q33,2)="21"),"V" &amp;LEFT(INDEX([2]Project__c!$A:$A,MATCH("*"&amp;TEXT(Q33, "00000"),[2]Project__c!$A:$A,0)),3),IF(ISERROR(MATCH(_xlfn.NUMBERVALUE(Q33),[3]Sheet1!$C:$C,0)),"MANUALLY ENTER",MID(INDEX([3]Sheet1!$T:$T,MATCH(_xlfn.NUMBERVALUE(Q33),[3]Sheet1!$C:$C,0)), 7, 4)))</f>
        <v>MANUALLY ENTER</v>
      </c>
      <c r="P33" s="80" t="str">
        <f>IFERROR(VLOOKUP(C33,TERMS!$H$6:$I$85,2,FALSE),"")</f>
        <v/>
      </c>
      <c r="Q33" s="165"/>
      <c r="R33" s="82" t="str">
        <f t="shared" ca="1" si="3"/>
        <v>INCOMPLETE CODE</v>
      </c>
      <c r="S33" s="153"/>
      <c r="T33" s="82" t="str">
        <f t="shared" si="4"/>
        <v/>
      </c>
      <c r="V33" s="154">
        <f t="shared" si="5"/>
        <v>0</v>
      </c>
    </row>
    <row r="34" spans="1:34" s="86" customFormat="1" ht="16.5" thickBot="1" x14ac:dyDescent="0.3">
      <c r="A34" s="106"/>
      <c r="F34" s="86">
        <v>0</v>
      </c>
      <c r="J34" s="230" t="s">
        <v>21</v>
      </c>
      <c r="K34" s="231"/>
      <c r="L34" s="83">
        <f>SUM(L9:L33)</f>
        <v>0</v>
      </c>
      <c r="M34" s="170"/>
      <c r="Q34" s="166"/>
      <c r="U34" s="123"/>
      <c r="V34" s="156"/>
      <c r="W34" s="128"/>
      <c r="X34" s="128"/>
      <c r="Y34" s="128"/>
      <c r="Z34" s="128"/>
      <c r="AA34" s="128"/>
      <c r="AB34" s="128"/>
      <c r="AC34" s="128"/>
      <c r="AD34" s="128"/>
      <c r="AE34" s="128"/>
      <c r="AF34" s="128"/>
      <c r="AG34" s="128"/>
      <c r="AH34" s="128"/>
    </row>
    <row r="35" spans="1:34" x14ac:dyDescent="0.25">
      <c r="I35" s="54"/>
      <c r="R35" s="54"/>
    </row>
    <row r="36" spans="1:34" x14ac:dyDescent="0.25">
      <c r="I36" s="54"/>
      <c r="R36" s="54"/>
    </row>
    <row r="37" spans="1:34" x14ac:dyDescent="0.25">
      <c r="I37" s="54"/>
    </row>
    <row r="38" spans="1:34" x14ac:dyDescent="0.25">
      <c r="I38" s="54"/>
    </row>
    <row r="39" spans="1:34" s="55" customFormat="1" x14ac:dyDescent="0.25">
      <c r="A39" s="119"/>
      <c r="M39" s="172"/>
      <c r="Q39" s="168"/>
      <c r="R39" s="88"/>
      <c r="U39" s="125"/>
      <c r="V39" s="155"/>
      <c r="W39" s="126"/>
      <c r="X39" s="126"/>
      <c r="Y39" s="126"/>
      <c r="Z39" s="126"/>
      <c r="AA39" s="126"/>
      <c r="AB39" s="126"/>
      <c r="AC39" s="126"/>
      <c r="AD39" s="126"/>
      <c r="AE39" s="126"/>
      <c r="AF39" s="126"/>
      <c r="AG39" s="126"/>
      <c r="AH39" s="126"/>
    </row>
    <row r="40" spans="1:34" s="55" customFormat="1" x14ac:dyDescent="0.25">
      <c r="A40" s="119"/>
      <c r="H40" s="89"/>
      <c r="M40" s="172"/>
      <c r="Q40" s="168"/>
      <c r="R40" s="88"/>
      <c r="U40" s="125"/>
      <c r="V40" s="155"/>
      <c r="W40" s="126"/>
      <c r="X40" s="126"/>
      <c r="Y40" s="126"/>
      <c r="Z40" s="126"/>
      <c r="AA40" s="126"/>
      <c r="AB40" s="126"/>
      <c r="AC40" s="126"/>
      <c r="AD40" s="126"/>
      <c r="AE40" s="126"/>
      <c r="AF40" s="126"/>
      <c r="AG40" s="126"/>
      <c r="AH40" s="126"/>
    </row>
    <row r="41" spans="1:34" s="55" customFormat="1" x14ac:dyDescent="0.25">
      <c r="A41" s="119"/>
      <c r="H41" s="89"/>
      <c r="M41" s="172"/>
      <c r="Q41" s="168"/>
      <c r="R41" s="88"/>
      <c r="U41" s="125"/>
      <c r="V41" s="155"/>
      <c r="W41" s="126"/>
      <c r="X41" s="126"/>
      <c r="Y41" s="126"/>
      <c r="Z41" s="126"/>
      <c r="AA41" s="126"/>
      <c r="AB41" s="126"/>
      <c r="AC41" s="126"/>
      <c r="AD41" s="126"/>
      <c r="AE41" s="126"/>
      <c r="AF41" s="126"/>
      <c r="AG41" s="126"/>
      <c r="AH41" s="126"/>
    </row>
    <row r="42" spans="1:34" s="55" customFormat="1" x14ac:dyDescent="0.25">
      <c r="A42" s="119"/>
      <c r="H42" s="90"/>
      <c r="I42" s="91"/>
      <c r="J42" s="91"/>
      <c r="K42" s="91"/>
      <c r="L42" s="91"/>
      <c r="M42" s="91"/>
      <c r="Q42" s="168"/>
      <c r="R42" s="88"/>
      <c r="U42" s="125"/>
      <c r="V42" s="155"/>
      <c r="W42" s="126"/>
      <c r="X42" s="126"/>
      <c r="Y42" s="126"/>
      <c r="Z42" s="126"/>
      <c r="AA42" s="126"/>
      <c r="AB42" s="126"/>
      <c r="AC42" s="126"/>
      <c r="AD42" s="126"/>
      <c r="AE42" s="126"/>
      <c r="AF42" s="126"/>
      <c r="AG42" s="126"/>
      <c r="AH42" s="126"/>
    </row>
    <row r="43" spans="1:34" s="55" customFormat="1" x14ac:dyDescent="0.25">
      <c r="A43" s="119"/>
      <c r="H43" s="92"/>
      <c r="M43" s="172"/>
      <c r="Q43" s="168"/>
      <c r="R43" s="88"/>
      <c r="U43" s="125"/>
      <c r="V43" s="155"/>
      <c r="W43" s="126"/>
      <c r="X43" s="126"/>
      <c r="Y43" s="126"/>
      <c r="Z43" s="126"/>
      <c r="AA43" s="126"/>
      <c r="AB43" s="126"/>
      <c r="AC43" s="126"/>
      <c r="AD43" s="126"/>
      <c r="AE43" s="126"/>
      <c r="AF43" s="126"/>
      <c r="AG43" s="126"/>
      <c r="AH43" s="126"/>
    </row>
    <row r="44" spans="1:34" s="55" customFormat="1" x14ac:dyDescent="0.25">
      <c r="A44" s="119"/>
      <c r="H44" s="92"/>
      <c r="M44" s="172"/>
      <c r="Q44" s="168"/>
      <c r="R44" s="88"/>
      <c r="U44" s="125"/>
      <c r="V44" s="155"/>
      <c r="W44" s="126"/>
      <c r="X44" s="126"/>
      <c r="Y44" s="126"/>
      <c r="Z44" s="126"/>
      <c r="AA44" s="126"/>
      <c r="AB44" s="126"/>
      <c r="AC44" s="126"/>
      <c r="AD44" s="126"/>
      <c r="AE44" s="126"/>
      <c r="AF44" s="126"/>
      <c r="AG44" s="126"/>
      <c r="AH44" s="126"/>
    </row>
    <row r="45" spans="1:34" s="55" customFormat="1" x14ac:dyDescent="0.25">
      <c r="A45" s="119"/>
      <c r="H45" s="92"/>
      <c r="M45" s="172"/>
      <c r="Q45" s="168"/>
      <c r="R45" s="88"/>
      <c r="U45" s="125"/>
      <c r="V45" s="155"/>
      <c r="W45" s="126"/>
      <c r="X45" s="126"/>
      <c r="Y45" s="126"/>
      <c r="Z45" s="126"/>
      <c r="AA45" s="126"/>
      <c r="AB45" s="126"/>
      <c r="AC45" s="126"/>
      <c r="AD45" s="126"/>
      <c r="AE45" s="126"/>
      <c r="AF45" s="126"/>
      <c r="AG45" s="126"/>
      <c r="AH45" s="126"/>
    </row>
    <row r="46" spans="1:34" s="55" customFormat="1" x14ac:dyDescent="0.25">
      <c r="A46" s="119"/>
      <c r="M46" s="172"/>
      <c r="Q46" s="168"/>
      <c r="R46" s="88"/>
      <c r="U46" s="125"/>
      <c r="V46" s="155"/>
      <c r="W46" s="126"/>
      <c r="X46" s="126"/>
      <c r="Y46" s="126"/>
      <c r="Z46" s="126"/>
      <c r="AA46" s="126"/>
      <c r="AB46" s="126"/>
      <c r="AC46" s="126"/>
      <c r="AD46" s="126"/>
      <c r="AE46" s="126"/>
      <c r="AF46" s="126"/>
      <c r="AG46" s="126"/>
      <c r="AH46" s="126"/>
    </row>
    <row r="47" spans="1:34" x14ac:dyDescent="0.25">
      <c r="B47" s="55"/>
      <c r="C47" s="55"/>
      <c r="D47" s="55"/>
      <c r="E47" s="55"/>
      <c r="F47" s="55"/>
      <c r="G47" s="55"/>
      <c r="H47" s="89"/>
    </row>
    <row r="48" spans="1:34" x14ac:dyDescent="0.25">
      <c r="B48" s="55"/>
      <c r="C48" s="55"/>
      <c r="D48" s="55"/>
      <c r="E48" s="55"/>
      <c r="F48" s="55"/>
      <c r="G48" s="55"/>
      <c r="H48" s="89"/>
    </row>
    <row r="49" spans="2:8" x14ac:dyDescent="0.25">
      <c r="B49" s="55"/>
      <c r="C49" s="55"/>
      <c r="D49" s="55"/>
      <c r="E49" s="55"/>
      <c r="F49" s="55"/>
      <c r="G49" s="55"/>
      <c r="H49" s="89"/>
    </row>
  </sheetData>
  <sheetProtection algorithmName="SHA-512" hashValue="hisMr/3A1NyPf738PonCnpB/1bfCtKAvecl2eCb1bDwhHfV64ddBdMCLQdyWfiPzuG8REu8gffO06P4OSH5Nsg==" saltValue="w6adJ2RifQUdQHw6r1yENA==" spinCount="100000" sheet="1" objects="1" scenarios="1"/>
  <mergeCells count="3">
    <mergeCell ref="B1:T2"/>
    <mergeCell ref="M7:T7"/>
    <mergeCell ref="J34:K34"/>
  </mergeCells>
  <phoneticPr fontId="34" type="noConversion"/>
  <conditionalFormatting sqref="R6 D4:D5">
    <cfRule type="cellIs" dxfId="62" priority="96" operator="equal">
      <formula>"SUMMARY TAB INCOMPLETE"</formula>
    </cfRule>
  </conditionalFormatting>
  <conditionalFormatting sqref="L9:L33">
    <cfRule type="expression" dxfId="61" priority="94" stopIfTrue="1">
      <formula>LEFT(L9,6)="PLEASE"</formula>
    </cfRule>
  </conditionalFormatting>
  <conditionalFormatting sqref="L9:L33">
    <cfRule type="expression" dxfId="60" priority="93">
      <formula>LEFT(L9,6)&lt;&gt;"PLEASE"</formula>
    </cfRule>
  </conditionalFormatting>
  <conditionalFormatting sqref="L10">
    <cfRule type="expression" dxfId="59" priority="77">
      <formula>AND($B10="",$C10="",$E10="",$H10="",$I10="",$J10="",$K10="")</formula>
    </cfRule>
    <cfRule type="expression" dxfId="58" priority="92">
      <formula>LEFT(L10,6)&lt;&gt;"PLEASE"</formula>
    </cfRule>
  </conditionalFormatting>
  <conditionalFormatting sqref="R9:R33">
    <cfRule type="expression" dxfId="57" priority="81">
      <formula>$Q9=""</formula>
    </cfRule>
  </conditionalFormatting>
  <conditionalFormatting sqref="M9:M33">
    <cfRule type="expression" dxfId="56" priority="78">
      <formula>$Q9=""</formula>
    </cfRule>
  </conditionalFormatting>
  <conditionalFormatting sqref="L11:L33">
    <cfRule type="expression" dxfId="55" priority="69">
      <formula>AND($B11="",$C11="",$E11="",$H11="",$I11="",$J11="",$K11="")</formula>
    </cfRule>
    <cfRule type="expression" dxfId="54" priority="70">
      <formula>LEFT(L11,6)&lt;&gt;"PLEASE"</formula>
    </cfRule>
  </conditionalFormatting>
  <conditionalFormatting sqref="L11:L33">
    <cfRule type="expression" dxfId="53" priority="67">
      <formula>AND($B11="",$C11="",$E11="",$H11="",$I11="",$J11="",$K11="")</formula>
    </cfRule>
    <cfRule type="expression" dxfId="52" priority="68">
      <formula>LEFT(L11,6)&lt;&gt;"PLEASE"</formula>
    </cfRule>
  </conditionalFormatting>
  <conditionalFormatting sqref="L11:L33">
    <cfRule type="expression" dxfId="51" priority="65">
      <formula>AND($B11="",$C11="",$E11="",$H11="",$I11="",$J11="",$K11="")</formula>
    </cfRule>
    <cfRule type="expression" dxfId="50" priority="66">
      <formula>LEFT(L11,6)&lt;&gt;"PLEASE"</formula>
    </cfRule>
  </conditionalFormatting>
  <conditionalFormatting sqref="B9:B10 B12:B33">
    <cfRule type="expression" dxfId="49" priority="56">
      <formula>AND($A9=1,$L9&lt;&gt;0)</formula>
    </cfRule>
  </conditionalFormatting>
  <conditionalFormatting sqref="C9:C10 C12:C33">
    <cfRule type="expression" dxfId="48" priority="55">
      <formula>$A9=2</formula>
    </cfRule>
  </conditionalFormatting>
  <conditionalFormatting sqref="E9:E10 E12:E33">
    <cfRule type="expression" dxfId="47" priority="54">
      <formula>$A9=4</formula>
    </cfRule>
  </conditionalFormatting>
  <conditionalFormatting sqref="H9 H12:H33">
    <cfRule type="expression" dxfId="46" priority="53">
      <formula>$A9=5</formula>
    </cfRule>
  </conditionalFormatting>
  <conditionalFormatting sqref="I9 I12:I33">
    <cfRule type="expression" dxfId="45" priority="52">
      <formula>$A9=6</formula>
    </cfRule>
  </conditionalFormatting>
  <conditionalFormatting sqref="J9 J12:J33">
    <cfRule type="expression" dxfId="44" priority="51">
      <formula>$A9=7</formula>
    </cfRule>
  </conditionalFormatting>
  <conditionalFormatting sqref="L10:L33">
    <cfRule type="expression" dxfId="43" priority="50">
      <formula>LEFT(L10,6)&lt;&gt;"PLEASE"</formula>
    </cfRule>
  </conditionalFormatting>
  <conditionalFormatting sqref="K9 K12:K33">
    <cfRule type="expression" dxfId="42" priority="49">
      <formula>$A9=8</formula>
    </cfRule>
  </conditionalFormatting>
  <conditionalFormatting sqref="D9:D10 D12:D33">
    <cfRule type="expression" dxfId="41" priority="46">
      <formula>$A9=3</formula>
    </cfRule>
  </conditionalFormatting>
  <conditionalFormatting sqref="N2">
    <cfRule type="expression" priority="44" stopIfTrue="1">
      <formula>$L34=0</formula>
    </cfRule>
  </conditionalFormatting>
  <conditionalFormatting sqref="B10 B12:B33">
    <cfRule type="expression" dxfId="40" priority="43">
      <formula>AND($B10="",$C10="",$D10="",$E10="",$H10="",$I10="",$J10="",$K10="")</formula>
    </cfRule>
  </conditionalFormatting>
  <conditionalFormatting sqref="L10:L33">
    <cfRule type="expression" dxfId="39" priority="42">
      <formula>LEFT(L10,6)&lt;&gt;"PLEASE"</formula>
    </cfRule>
  </conditionalFormatting>
  <conditionalFormatting sqref="L9:L33">
    <cfRule type="expression" dxfId="38" priority="36">
      <formula>AND($B9="",$C9="",$E9="",$H9="",$I9="",$J9="",$K9="")</formula>
    </cfRule>
    <cfRule type="expression" dxfId="37" priority="37">
      <formula>LEFT(L9,6)&lt;&gt;"PLEASE"</formula>
    </cfRule>
  </conditionalFormatting>
  <conditionalFormatting sqref="L9:L33">
    <cfRule type="expression" dxfId="36" priority="35">
      <formula>LEFT(L9,6)&lt;&gt;"PLEASE"</formula>
    </cfRule>
  </conditionalFormatting>
  <conditionalFormatting sqref="L9:L33">
    <cfRule type="expression" dxfId="35" priority="34">
      <formula>LEFT(L9,6)&lt;&gt;"PLEASE"</formula>
    </cfRule>
  </conditionalFormatting>
  <conditionalFormatting sqref="N9:N33">
    <cfRule type="expression" dxfId="34" priority="30">
      <formula>AND($N9="NOT ON WORKPLAN - CHECK",$Q9&lt;&gt;"")</formula>
    </cfRule>
    <cfRule type="expression" dxfId="33" priority="31">
      <formula>$Q9=""</formula>
    </cfRule>
  </conditionalFormatting>
  <conditionalFormatting sqref="L9:L33">
    <cfRule type="expression" dxfId="32" priority="27">
      <formula>AND($B9="",$C9="",$E9="",$H9="",$I9="",$J9="",$K9="")</formula>
    </cfRule>
    <cfRule type="expression" dxfId="31" priority="28">
      <formula>LEFT(L9,6)&lt;&gt;"PLEASE"</formula>
    </cfRule>
  </conditionalFormatting>
  <conditionalFormatting sqref="L9:L33">
    <cfRule type="expression" dxfId="30" priority="26">
      <formula>LEFT(L9,6)&lt;&gt;"PLEASE"</formula>
    </cfRule>
  </conditionalFormatting>
  <conditionalFormatting sqref="L9:L33">
    <cfRule type="expression" dxfId="29" priority="25">
      <formula>LEFT(L9,6)&lt;&gt;"PLEASE"</formula>
    </cfRule>
  </conditionalFormatting>
  <conditionalFormatting sqref="O9:O33">
    <cfRule type="expression" dxfId="28" priority="23">
      <formula>$Q9=""</formula>
    </cfRule>
  </conditionalFormatting>
  <conditionalFormatting sqref="G9 G12:G33">
    <cfRule type="expression" dxfId="27" priority="22">
      <formula>$A9=5</formula>
    </cfRule>
  </conditionalFormatting>
  <conditionalFormatting sqref="H10">
    <cfRule type="expression" dxfId="26" priority="16">
      <formula>$A10=5</formula>
    </cfRule>
  </conditionalFormatting>
  <conditionalFormatting sqref="I10">
    <cfRule type="expression" dxfId="25" priority="15">
      <formula>$A10=6</formula>
    </cfRule>
  </conditionalFormatting>
  <conditionalFormatting sqref="J10">
    <cfRule type="expression" dxfId="24" priority="14">
      <formula>$A10=7</formula>
    </cfRule>
  </conditionalFormatting>
  <conditionalFormatting sqref="K10">
    <cfRule type="expression" dxfId="23" priority="13">
      <formula>$A10=8</formula>
    </cfRule>
  </conditionalFormatting>
  <conditionalFormatting sqref="G10">
    <cfRule type="expression" dxfId="22" priority="12">
      <formula>$A10=5</formula>
    </cfRule>
  </conditionalFormatting>
  <conditionalFormatting sqref="B11">
    <cfRule type="expression" dxfId="21" priority="11">
      <formula>AND($A11=1,$L11&lt;&gt;0)</formula>
    </cfRule>
  </conditionalFormatting>
  <conditionalFormatting sqref="C11">
    <cfRule type="expression" dxfId="20" priority="10">
      <formula>$A11=2</formula>
    </cfRule>
  </conditionalFormatting>
  <conditionalFormatting sqref="E11">
    <cfRule type="expression" dxfId="19" priority="9">
      <formula>$A11=4</formula>
    </cfRule>
  </conditionalFormatting>
  <conditionalFormatting sqref="D11">
    <cfRule type="expression" dxfId="18" priority="8">
      <formula>$A11=3</formula>
    </cfRule>
  </conditionalFormatting>
  <conditionalFormatting sqref="B11">
    <cfRule type="expression" dxfId="17" priority="7">
      <formula>AND($B11="",$C11="",$D11="",$E11="",$H11="",$I11="",$J11="",$K11="")</formula>
    </cfRule>
  </conditionalFormatting>
  <conditionalFormatting sqref="H11">
    <cfRule type="expression" dxfId="16" priority="6">
      <formula>$A11=5</formula>
    </cfRule>
  </conditionalFormatting>
  <conditionalFormatting sqref="I11">
    <cfRule type="expression" dxfId="15" priority="5">
      <formula>$A11=6</formula>
    </cfRule>
  </conditionalFormatting>
  <conditionalFormatting sqref="J11">
    <cfRule type="expression" dxfId="14" priority="4">
      <formula>$A11=7</formula>
    </cfRule>
  </conditionalFormatting>
  <conditionalFormatting sqref="K11">
    <cfRule type="expression" dxfId="13" priority="3">
      <formula>$A11=8</formula>
    </cfRule>
  </conditionalFormatting>
  <conditionalFormatting sqref="G11">
    <cfRule type="expression" dxfId="12" priority="2">
      <formula>$A11=5</formula>
    </cfRule>
  </conditionalFormatting>
  <conditionalFormatting sqref="N1:N1048576">
    <cfRule type="containsText" dxfId="11" priority="1" operator="containsText" text="Lapsed">
      <formula>NOT(ISERROR(SEARCH("Lapsed",N1)))</formula>
    </cfRule>
  </conditionalFormatting>
  <dataValidations xWindow="112" yWindow="573" count="11">
    <dataValidation allowBlank="1" showErrorMessage="1" promptTitle="Instructions:" prompt="To be filled in by IGC Hub; please leave blank." sqref="Q9:Q33" xr:uid="{00000000-0002-0000-0100-000000000000}"/>
    <dataValidation type="textLength" operator="equal" allowBlank="1" showInputMessage="1" showErrorMessage="1" errorTitle="Restricted Cell:" error="You MUST enter the THREE letter acronym for the currency used (i.e., INR, GBP).  The acronym can be found at markets.ft.com." promptTitle="Instructions:" prompt="Please insert the commonly accepted three-letter acronym for the currency used (obtain from xe.com).  You MUST include a currency type and exchange rate for each line entered.  If expense incurred in GBP, use rate of 1." sqref="I9:I33" xr:uid="{00000000-0002-0000-0100-000001000000}">
      <formula1>3</formula1>
    </dataValidation>
    <dataValidation allowBlank="1" showInputMessage="1" showErrorMessage="1" promptTitle="Instructions:" prompt="Please enter the receipt number sequentially (1,2,3 etc) and write the number on the corresponding hard copy of the receipt." sqref="B9:B33" xr:uid="{00000000-0002-0000-0100-000002000000}"/>
    <dataValidation type="date" allowBlank="1" showInputMessage="1" showErrorMessage="1" errorTitle="Invalid Date Format" error="Please enter the date that the expense was incurred in the correct date format (dd/mm/yy)." promptTitle="Instructions:" prompt="Please enter the end date of when the expense was incurred. For example, if the receipt is a hotel invoice, please put the date of the final night's stay in this column._x000a__x000a_If the start and end dates are the same, please repeat the date in both boxes." sqref="H9:H33" xr:uid="{00000000-0002-0000-0100-000003000000}">
      <formula1>40909</formula1>
      <formula2>47573</formula2>
    </dataValidation>
    <dataValidation type="decimal" operator="greaterThanOrEqual" allowBlank="1" showInputMessage="1" showErrorMessage="1" errorTitle="Invalid Value" error="Please enter a numeric value for the Expense Amount." promptTitle="Instructions:" prompt="Please insert the expense amount in local currency.  Amount should agree to supporting detail and be cross-referenced." sqref="K9:K33" xr:uid="{00000000-0002-0000-0100-000004000000}">
      <formula1>-10000</formula1>
    </dataValidation>
    <dataValidation type="decimal" operator="greaterThan" allowBlank="1" showInputMessage="1" showErrorMessage="1" errorTitle="Invalid Value" error="Please enter a numeric value for the Exchange Rate." promptTitle="Instructions" prompt="Click on the link above and follow the steps below:_x000a_- In the first field, select &quot;GBP - British Pound&quot;_x000a_- Select the Friday immediately preceding the first day of travel_x000a_- Click on white arrow, find relevant country &amp; input figure in Column 1" sqref="J9:J33" xr:uid="{00000000-0002-0000-0100-000005000000}">
      <formula1>-1000000000</formula1>
    </dataValidation>
    <dataValidation allowBlank="1" showInputMessage="1" showErrorMessage="1" promptTitle="Instructions:" prompt="Please enter the title of the project or event that the receipt relates to." sqref="D9:D33" xr:uid="{00000000-0002-0000-0100-000006000000}"/>
    <dataValidation type="list" allowBlank="1" showInputMessage="1" showErrorMessage="1" promptTitle="Instructions:" prompt="Please select an expense category from the drop-down menu.  If this column is not completed, formulas will NOT calculate." sqref="C9:C33" xr:uid="{00000000-0002-0000-0100-000007000000}">
      <formula1>EXPENSES_TYPE</formula1>
    </dataValidation>
    <dataValidation type="list" allowBlank="1" showInputMessage="1" showErrorMessage="1" sqref="S9:S33" xr:uid="{00000000-0002-0000-0100-000008000000}">
      <formula1>CONSULTANCY</formula1>
    </dataValidation>
    <dataValidation type="date" allowBlank="1" showInputMessage="1" showErrorMessage="1" errorTitle="Invalid Date Format" error="Please enter the date that the expense was incurred in the correct date format (dd/mm/yy)." promptTitle="Instructions:" prompt="Please enter the start date of when the expense was incurred. For example, if the receipt is a hotel invoice, please put the date of the first night's stay in this column._x000a__x000a_If the start and end dates are the same, please repeat the date in both boxes." sqref="G9:G33" xr:uid="{00000000-0002-0000-0100-000009000000}">
      <formula1>40909</formula1>
      <formula2>47573</formula2>
    </dataValidation>
    <dataValidation allowBlank="1" showInputMessage="1" showErrorMessage="1" prompt="Please provide a description of expense for each item. For example: taxi receipt from/to, meal receipt for (list of names, organisation and reason for the meal when seeking reimbursment for more than one person) etc." sqref="E9:E33" xr:uid="{00000000-0002-0000-0100-00000A000000}"/>
  </dataValidations>
  <hyperlinks>
    <hyperlink ref="J7" r:id="rId1" xr:uid="{00000000-0004-0000-0100-000000000000}"/>
  </hyperlinks>
  <pageMargins left="0.23622047244094491" right="0.23622047244094491" top="0.74803149606299213" bottom="0.74803149606299213" header="0.31496062992125984" footer="0.31496062992125984"/>
  <pageSetup paperSize="9" scale="53" orientation="landscape"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F104"/>
  <sheetViews>
    <sheetView topLeftCell="B7" workbookViewId="0">
      <selection activeCell="H26" sqref="H26"/>
    </sheetView>
  </sheetViews>
  <sheetFormatPr defaultColWidth="34" defaultRowHeight="15" x14ac:dyDescent="0.25"/>
  <cols>
    <col min="1" max="1" width="48.28515625" style="31" customWidth="1"/>
    <col min="2" max="2" width="9.140625" style="31" customWidth="1"/>
    <col min="3" max="3" width="1.7109375" style="31" customWidth="1"/>
    <col min="4" max="4" width="31.140625" style="31" customWidth="1"/>
    <col min="5" max="6" width="9.140625" style="31" customWidth="1"/>
    <col min="7" max="7" width="1.7109375" style="31" customWidth="1"/>
    <col min="8" max="8" width="35.85546875" style="31" bestFit="1" customWidth="1"/>
    <col min="9" max="9" width="10.42578125" style="31" customWidth="1"/>
    <col min="10" max="10" width="1.7109375" style="31" customWidth="1"/>
    <col min="11" max="11" width="25.42578125" style="31" bestFit="1" customWidth="1"/>
    <col min="12" max="12" width="21.140625" style="31" bestFit="1" customWidth="1"/>
    <col min="13" max="14" width="13.85546875" style="31" customWidth="1"/>
    <col min="15" max="16" width="11.28515625" style="31" customWidth="1"/>
    <col min="17" max="17" width="19.7109375" style="31" customWidth="1"/>
    <col min="18" max="18" width="2" style="31" customWidth="1"/>
    <col min="19" max="19" width="32.28515625" style="31" bestFit="1" customWidth="1"/>
    <col min="20" max="20" width="13.42578125" style="31" bestFit="1" customWidth="1"/>
    <col min="21" max="21" width="2" style="31" customWidth="1"/>
    <col min="22" max="22" width="13.28515625" style="31" customWidth="1"/>
    <col min="23" max="23" width="9.140625" style="31" customWidth="1"/>
    <col min="24" max="24" width="2" style="31" customWidth="1"/>
    <col min="25" max="25" width="24.42578125" style="31" customWidth="1"/>
    <col min="26" max="26" width="9.140625" style="31" customWidth="1"/>
    <col min="27" max="27" width="2" style="31" customWidth="1"/>
    <col min="28" max="28" width="9.140625" style="31" customWidth="1"/>
    <col min="29" max="29" width="2" style="31" customWidth="1"/>
    <col min="30" max="30" width="11.28515625" style="31" customWidth="1"/>
    <col min="31" max="31" width="2" style="31" customWidth="1"/>
    <col min="32" max="224" width="9.140625" style="31" customWidth="1"/>
    <col min="225" max="225" width="48.28515625" style="31" customWidth="1"/>
    <col min="226" max="226" width="9.140625" style="31" customWidth="1"/>
    <col min="227" max="227" width="1.7109375" style="31" customWidth="1"/>
    <col min="228" max="228" width="31.140625" style="31" customWidth="1"/>
    <col min="229" max="234" width="9.140625" style="31" customWidth="1"/>
    <col min="235" max="235" width="1.7109375" style="31" customWidth="1"/>
    <col min="236" max="236" width="32.28515625" style="31" customWidth="1"/>
    <col min="237" max="238" width="9.140625" style="31" customWidth="1"/>
    <col min="239" max="239" width="1.7109375" style="31" customWidth="1"/>
    <col min="240" max="241" width="9.140625" style="31" customWidth="1"/>
    <col min="242" max="242" width="1.7109375" style="31" customWidth="1"/>
    <col min="243" max="244" width="9.140625" style="31" customWidth="1"/>
    <col min="245" max="245" width="1.7109375" style="31" customWidth="1"/>
    <col min="246" max="247" width="9.140625" style="31" customWidth="1"/>
    <col min="248" max="248" width="1.7109375" style="31" customWidth="1"/>
    <col min="249" max="249" width="35.85546875" style="31" bestFit="1" customWidth="1"/>
    <col min="250" max="250" width="10.42578125" style="31" customWidth="1"/>
    <col min="251" max="251" width="1.85546875" style="31" customWidth="1"/>
    <col min="252" max="252" width="25.42578125" style="31" customWidth="1"/>
    <col min="253" max="253" width="9.140625" style="31" customWidth="1"/>
    <col min="254" max="254" width="1.7109375" style="31" customWidth="1"/>
    <col min="255" max="16384" width="34" style="31"/>
  </cols>
  <sheetData>
    <row r="1" spans="1:32" s="30" customFormat="1" x14ac:dyDescent="0.25">
      <c r="A1" s="28" t="s">
        <v>84</v>
      </c>
      <c r="B1" s="29"/>
      <c r="C1" s="29"/>
      <c r="D1" s="28"/>
      <c r="E1" s="28"/>
      <c r="F1" s="29"/>
      <c r="G1" s="29"/>
      <c r="H1" s="29"/>
      <c r="I1" s="29"/>
      <c r="J1" s="31"/>
    </row>
    <row r="2" spans="1:32" ht="15.75" customHeight="1" x14ac:dyDescent="0.25">
      <c r="A2" s="233" t="s">
        <v>85</v>
      </c>
      <c r="B2" s="233"/>
      <c r="C2" s="28"/>
      <c r="D2" s="233" t="s">
        <v>86</v>
      </c>
      <c r="E2" s="233"/>
      <c r="F2" s="233"/>
      <c r="G2" s="28"/>
      <c r="H2" s="233" t="s">
        <v>88</v>
      </c>
      <c r="I2" s="233"/>
      <c r="K2" s="233" t="s">
        <v>87</v>
      </c>
      <c r="L2" s="233"/>
    </row>
    <row r="3" spans="1:32" x14ac:dyDescent="0.25">
      <c r="A3" s="232" t="s">
        <v>63</v>
      </c>
      <c r="B3" s="232"/>
      <c r="C3" s="33"/>
      <c r="D3" s="232" t="s">
        <v>28</v>
      </c>
      <c r="E3" s="232"/>
      <c r="F3" s="232"/>
      <c r="G3" s="33"/>
      <c r="H3" s="232" t="s">
        <v>65</v>
      </c>
      <c r="I3" s="232"/>
      <c r="K3" s="232" t="s">
        <v>64</v>
      </c>
      <c r="L3" s="232"/>
    </row>
    <row r="4" spans="1:32" x14ac:dyDescent="0.25">
      <c r="A4" s="34" t="s">
        <v>89</v>
      </c>
      <c r="B4" s="34" t="s">
        <v>90</v>
      </c>
      <c r="C4" s="29"/>
      <c r="D4" s="34" t="s">
        <v>89</v>
      </c>
      <c r="E4" s="34" t="s">
        <v>90</v>
      </c>
      <c r="F4" s="34" t="s">
        <v>91</v>
      </c>
      <c r="G4" s="29"/>
      <c r="H4" s="36" t="s">
        <v>89</v>
      </c>
      <c r="I4" s="36" t="s">
        <v>90</v>
      </c>
      <c r="J4" s="32"/>
      <c r="K4" s="35" t="s">
        <v>62</v>
      </c>
      <c r="L4" s="35" t="s">
        <v>90</v>
      </c>
      <c r="S4" s="31" t="s">
        <v>92</v>
      </c>
      <c r="T4" s="31" t="s">
        <v>90</v>
      </c>
    </row>
    <row r="5" spans="1:32" s="38" customFormat="1" ht="15.75" thickBot="1" x14ac:dyDescent="0.3">
      <c r="A5" s="37" t="s">
        <v>92</v>
      </c>
      <c r="B5" s="37" t="s">
        <v>93</v>
      </c>
      <c r="D5" s="39" t="s">
        <v>28</v>
      </c>
      <c r="E5" s="39" t="s">
        <v>94</v>
      </c>
      <c r="F5" s="39" t="s">
        <v>95</v>
      </c>
      <c r="H5" s="38" t="s">
        <v>59</v>
      </c>
      <c r="I5" s="38" t="s">
        <v>91</v>
      </c>
      <c r="J5" s="40"/>
      <c r="N5">
        <v>31100</v>
      </c>
      <c r="O5" t="str">
        <f>LEFT(N5,2)</f>
        <v>31</v>
      </c>
      <c r="P5" t="s">
        <v>378</v>
      </c>
      <c r="S5" s="163" t="s">
        <v>457</v>
      </c>
      <c r="T5" s="31" t="s">
        <v>465</v>
      </c>
    </row>
    <row r="6" spans="1:32" ht="15.75" thickTop="1" x14ac:dyDescent="0.25">
      <c r="A6" s="41" t="s">
        <v>97</v>
      </c>
      <c r="B6" s="64" t="s">
        <v>98</v>
      </c>
      <c r="D6" s="32" t="s">
        <v>99</v>
      </c>
      <c r="E6" s="46" t="s">
        <v>100</v>
      </c>
      <c r="F6" s="32">
        <v>50</v>
      </c>
      <c r="H6" s="46" t="s">
        <v>142</v>
      </c>
      <c r="I6" s="49" t="s">
        <v>143</v>
      </c>
      <c r="J6" s="43"/>
      <c r="K6" s="31" t="s">
        <v>104</v>
      </c>
      <c r="N6">
        <v>32100</v>
      </c>
      <c r="O6" t="str">
        <f t="shared" ref="O6:O19" si="0">LEFT(N6,2)</f>
        <v>32</v>
      </c>
      <c r="P6" t="s">
        <v>379</v>
      </c>
      <c r="S6" s="31" t="s">
        <v>458</v>
      </c>
      <c r="T6" s="31" t="s">
        <v>466</v>
      </c>
    </row>
    <row r="7" spans="1:32" x14ac:dyDescent="0.25">
      <c r="A7" s="41" t="s">
        <v>105</v>
      </c>
      <c r="B7" s="64" t="s">
        <v>106</v>
      </c>
      <c r="D7" s="32" t="s">
        <v>107</v>
      </c>
      <c r="E7" s="46" t="s">
        <v>108</v>
      </c>
      <c r="F7" s="32">
        <v>31</v>
      </c>
      <c r="H7" s="42" t="s">
        <v>101</v>
      </c>
      <c r="I7" s="49" t="s">
        <v>102</v>
      </c>
      <c r="J7" s="32"/>
      <c r="K7" s="31" t="s">
        <v>74</v>
      </c>
      <c r="N7">
        <v>33100</v>
      </c>
      <c r="O7" t="str">
        <f t="shared" si="0"/>
        <v>33</v>
      </c>
      <c r="P7" t="s">
        <v>380</v>
      </c>
      <c r="S7" s="31" t="s">
        <v>459</v>
      </c>
      <c r="T7" s="31" t="s">
        <v>467</v>
      </c>
    </row>
    <row r="8" spans="1:32" x14ac:dyDescent="0.25">
      <c r="A8" s="41" t="s">
        <v>113</v>
      </c>
      <c r="B8" s="64" t="s">
        <v>114</v>
      </c>
      <c r="D8" s="32" t="s">
        <v>115</v>
      </c>
      <c r="E8" s="46" t="s">
        <v>116</v>
      </c>
      <c r="F8" s="32">
        <v>44</v>
      </c>
      <c r="H8" s="45" t="s">
        <v>176</v>
      </c>
      <c r="I8" s="49" t="s">
        <v>177</v>
      </c>
      <c r="J8" s="32"/>
      <c r="N8">
        <v>34100</v>
      </c>
      <c r="O8" t="str">
        <f t="shared" si="0"/>
        <v>34</v>
      </c>
      <c r="P8" t="s">
        <v>381</v>
      </c>
      <c r="S8" s="31" t="s">
        <v>460</v>
      </c>
      <c r="T8" s="31" t="s">
        <v>468</v>
      </c>
    </row>
    <row r="9" spans="1:32" x14ac:dyDescent="0.25">
      <c r="A9" s="41" t="s">
        <v>118</v>
      </c>
      <c r="B9" s="64" t="s">
        <v>119</v>
      </c>
      <c r="D9" s="32" t="s">
        <v>364</v>
      </c>
      <c r="E9" s="46" t="s">
        <v>120</v>
      </c>
      <c r="F9" s="32">
        <v>46</v>
      </c>
      <c r="H9" s="46" t="s">
        <v>134</v>
      </c>
      <c r="I9" s="49" t="s">
        <v>135</v>
      </c>
      <c r="J9" s="44"/>
      <c r="N9">
        <v>35100</v>
      </c>
      <c r="O9" t="str">
        <f t="shared" si="0"/>
        <v>35</v>
      </c>
      <c r="P9" t="s">
        <v>382</v>
      </c>
      <c r="S9" s="31" t="s">
        <v>461</v>
      </c>
      <c r="T9" s="31" t="s">
        <v>469</v>
      </c>
    </row>
    <row r="10" spans="1:32" x14ac:dyDescent="0.25">
      <c r="A10" t="s">
        <v>123</v>
      </c>
      <c r="B10" s="53" t="s">
        <v>124</v>
      </c>
      <c r="D10" s="32" t="s">
        <v>125</v>
      </c>
      <c r="E10" s="46" t="s">
        <v>126</v>
      </c>
      <c r="F10" s="32">
        <v>32</v>
      </c>
      <c r="H10" s="45" t="s">
        <v>411</v>
      </c>
      <c r="I10" s="49" t="s">
        <v>121</v>
      </c>
      <c r="J10" s="32"/>
      <c r="N10">
        <v>51100</v>
      </c>
      <c r="O10" t="str">
        <f t="shared" si="0"/>
        <v>51</v>
      </c>
      <c r="P10" t="s">
        <v>383</v>
      </c>
      <c r="S10" s="31" t="s">
        <v>462</v>
      </c>
      <c r="T10" s="31" t="s">
        <v>470</v>
      </c>
    </row>
    <row r="11" spans="1:32" x14ac:dyDescent="0.25">
      <c r="A11" s="31" t="s">
        <v>129</v>
      </c>
      <c r="B11" s="45" t="s">
        <v>130</v>
      </c>
      <c r="D11" s="32" t="s">
        <v>131</v>
      </c>
      <c r="E11" s="46" t="s">
        <v>132</v>
      </c>
      <c r="F11" s="32">
        <v>47</v>
      </c>
      <c r="H11" s="46" t="s">
        <v>71</v>
      </c>
      <c r="I11" s="49" t="s">
        <v>157</v>
      </c>
      <c r="J11" s="43"/>
      <c r="N11">
        <v>36100</v>
      </c>
      <c r="O11" t="str">
        <f t="shared" si="0"/>
        <v>36</v>
      </c>
      <c r="P11" t="s">
        <v>384</v>
      </c>
      <c r="S11" s="31" t="s">
        <v>461</v>
      </c>
      <c r="T11" s="31" t="s">
        <v>471</v>
      </c>
    </row>
    <row r="12" spans="1:32" x14ac:dyDescent="0.25">
      <c r="A12" s="31" t="s">
        <v>138</v>
      </c>
      <c r="B12" s="45" t="s">
        <v>139</v>
      </c>
      <c r="D12" s="32" t="s">
        <v>140</v>
      </c>
      <c r="E12" s="46" t="s">
        <v>141</v>
      </c>
      <c r="F12" s="32">
        <v>33</v>
      </c>
      <c r="H12" s="45" t="s">
        <v>225</v>
      </c>
      <c r="I12" s="49" t="s">
        <v>330</v>
      </c>
      <c r="J12" s="43"/>
      <c r="N12">
        <v>53100</v>
      </c>
      <c r="O12" t="str">
        <f t="shared" si="0"/>
        <v>53</v>
      </c>
      <c r="P12" t="s">
        <v>385</v>
      </c>
      <c r="S12" s="31" t="s">
        <v>463</v>
      </c>
      <c r="T12" s="31" t="s">
        <v>472</v>
      </c>
    </row>
    <row r="13" spans="1:32" x14ac:dyDescent="0.25">
      <c r="A13" s="31" t="s">
        <v>146</v>
      </c>
      <c r="B13" s="45" t="s">
        <v>147</v>
      </c>
      <c r="D13" s="32" t="s">
        <v>148</v>
      </c>
      <c r="E13" s="46" t="s">
        <v>149</v>
      </c>
      <c r="F13" s="32">
        <v>34</v>
      </c>
      <c r="H13" s="46" t="s">
        <v>168</v>
      </c>
      <c r="I13" s="49" t="s">
        <v>169</v>
      </c>
      <c r="J13" s="32"/>
      <c r="N13">
        <v>37100</v>
      </c>
      <c r="O13" t="str">
        <f t="shared" si="0"/>
        <v>37</v>
      </c>
      <c r="P13" t="s">
        <v>386</v>
      </c>
      <c r="S13" s="31" t="s">
        <v>463</v>
      </c>
      <c r="T13" s="31" t="s">
        <v>473</v>
      </c>
    </row>
    <row r="14" spans="1:32" x14ac:dyDescent="0.25">
      <c r="A14" s="31" t="s">
        <v>153</v>
      </c>
      <c r="B14" s="45" t="s">
        <v>154</v>
      </c>
      <c r="D14" s="32" t="s">
        <v>155</v>
      </c>
      <c r="E14" s="46" t="s">
        <v>156</v>
      </c>
      <c r="F14" s="32">
        <v>35</v>
      </c>
      <c r="H14" s="45" t="s">
        <v>451</v>
      </c>
      <c r="I14" s="49" t="s">
        <v>230</v>
      </c>
      <c r="J14" s="32"/>
      <c r="N14">
        <v>38100</v>
      </c>
      <c r="O14" t="str">
        <f t="shared" si="0"/>
        <v>38</v>
      </c>
      <c r="P14" t="s">
        <v>387</v>
      </c>
      <c r="S14" s="31" t="s">
        <v>464</v>
      </c>
      <c r="T14" s="31" t="s">
        <v>474</v>
      </c>
    </row>
    <row r="15" spans="1:32" x14ac:dyDescent="0.25">
      <c r="A15" s="31" t="s">
        <v>72</v>
      </c>
      <c r="B15" s="45" t="s">
        <v>160</v>
      </c>
      <c r="D15" s="32" t="s">
        <v>73</v>
      </c>
      <c r="E15" s="46" t="s">
        <v>161</v>
      </c>
      <c r="F15" s="32">
        <v>51</v>
      </c>
      <c r="H15" s="45" t="s">
        <v>282</v>
      </c>
      <c r="I15" s="49" t="s">
        <v>355</v>
      </c>
      <c r="J15" s="32"/>
      <c r="N15">
        <v>39100</v>
      </c>
      <c r="O15" t="str">
        <f t="shared" si="0"/>
        <v>39</v>
      </c>
      <c r="P15" t="s">
        <v>388</v>
      </c>
      <c r="S15" s="31" t="s">
        <v>455</v>
      </c>
      <c r="T15" s="31" t="s">
        <v>475</v>
      </c>
    </row>
    <row r="16" spans="1:32" x14ac:dyDescent="0.25">
      <c r="A16" s="31" t="s">
        <v>164</v>
      </c>
      <c r="B16" s="45" t="s">
        <v>165</v>
      </c>
      <c r="D16" s="32" t="s">
        <v>166</v>
      </c>
      <c r="E16" s="46" t="s">
        <v>167</v>
      </c>
      <c r="F16" s="32">
        <v>36</v>
      </c>
      <c r="H16" s="46" t="s">
        <v>412</v>
      </c>
      <c r="I16" s="49" t="s">
        <v>415</v>
      </c>
      <c r="J16" s="43"/>
      <c r="N16">
        <v>52100</v>
      </c>
      <c r="O16" t="str">
        <f t="shared" si="0"/>
        <v>52</v>
      </c>
      <c r="P16" t="s">
        <v>389</v>
      </c>
      <c r="S16" s="31" t="s">
        <v>456</v>
      </c>
      <c r="T16" s="31" t="s">
        <v>476</v>
      </c>
    </row>
    <row r="17" spans="1:16" x14ac:dyDescent="0.25">
      <c r="A17" s="31" t="s">
        <v>172</v>
      </c>
      <c r="B17" s="45" t="s">
        <v>173</v>
      </c>
      <c r="D17" s="32" t="s">
        <v>174</v>
      </c>
      <c r="E17" s="46" t="s">
        <v>175</v>
      </c>
      <c r="F17" s="32">
        <v>49</v>
      </c>
      <c r="H17" s="45" t="s">
        <v>413</v>
      </c>
      <c r="I17" s="49" t="s">
        <v>416</v>
      </c>
      <c r="J17" s="32"/>
      <c r="N17">
        <v>40100</v>
      </c>
      <c r="O17" t="str">
        <f t="shared" si="0"/>
        <v>40</v>
      </c>
      <c r="P17" t="s">
        <v>390</v>
      </c>
    </row>
    <row r="18" spans="1:16" x14ac:dyDescent="0.25">
      <c r="A18" s="31" t="s">
        <v>179</v>
      </c>
      <c r="B18" s="45" t="s">
        <v>180</v>
      </c>
      <c r="D18" s="32" t="s">
        <v>181</v>
      </c>
      <c r="E18" s="46" t="s">
        <v>182</v>
      </c>
      <c r="F18" s="32">
        <v>42</v>
      </c>
      <c r="H18" s="46" t="s">
        <v>371</v>
      </c>
      <c r="I18" s="49" t="s">
        <v>150</v>
      </c>
      <c r="J18" s="32"/>
      <c r="M18" s="32"/>
      <c r="N18">
        <v>43100</v>
      </c>
      <c r="O18" t="str">
        <f t="shared" si="0"/>
        <v>43</v>
      </c>
      <c r="P18" t="s">
        <v>391</v>
      </c>
    </row>
    <row r="19" spans="1:16" x14ac:dyDescent="0.25">
      <c r="A19" s="31" t="s">
        <v>186</v>
      </c>
      <c r="B19" s="45" t="s">
        <v>187</v>
      </c>
      <c r="D19" s="32" t="s">
        <v>188</v>
      </c>
      <c r="E19" s="46" t="s">
        <v>189</v>
      </c>
      <c r="F19" s="32">
        <v>48</v>
      </c>
      <c r="H19" s="45" t="s">
        <v>414</v>
      </c>
      <c r="I19" s="49" t="s">
        <v>417</v>
      </c>
      <c r="J19" s="32"/>
      <c r="M19" s="32"/>
      <c r="N19">
        <v>41100</v>
      </c>
      <c r="O19" t="str">
        <f t="shared" si="0"/>
        <v>41</v>
      </c>
      <c r="P19" t="s">
        <v>392</v>
      </c>
    </row>
    <row r="20" spans="1:16" x14ac:dyDescent="0.25">
      <c r="A20" s="31" t="s">
        <v>192</v>
      </c>
      <c r="B20" s="45" t="s">
        <v>193</v>
      </c>
      <c r="D20" s="32" t="s">
        <v>194</v>
      </c>
      <c r="E20" s="46" t="s">
        <v>195</v>
      </c>
      <c r="F20" s="32">
        <v>45</v>
      </c>
      <c r="H20" s="46" t="s">
        <v>370</v>
      </c>
      <c r="I20" s="49" t="s">
        <v>162</v>
      </c>
      <c r="J20" s="32"/>
      <c r="M20" s="32"/>
    </row>
    <row r="21" spans="1:16" x14ac:dyDescent="0.25">
      <c r="A21" s="31" t="s">
        <v>199</v>
      </c>
      <c r="B21" s="45" t="s">
        <v>200</v>
      </c>
      <c r="D21" s="32" t="s">
        <v>201</v>
      </c>
      <c r="E21" s="46" t="s">
        <v>202</v>
      </c>
      <c r="F21" s="32">
        <v>37</v>
      </c>
      <c r="H21" s="45" t="s">
        <v>205</v>
      </c>
      <c r="I21" s="49" t="s">
        <v>328</v>
      </c>
      <c r="J21" s="32"/>
      <c r="M21" s="32"/>
    </row>
    <row r="22" spans="1:16" x14ac:dyDescent="0.25">
      <c r="A22" s="31" t="s">
        <v>206</v>
      </c>
      <c r="B22" s="45" t="s">
        <v>207</v>
      </c>
      <c r="D22" s="32" t="s">
        <v>208</v>
      </c>
      <c r="E22" s="46" t="s">
        <v>209</v>
      </c>
      <c r="F22" s="32">
        <v>38</v>
      </c>
      <c r="H22" s="45" t="s">
        <v>444</v>
      </c>
      <c r="I22" s="49" t="s">
        <v>327</v>
      </c>
      <c r="J22" s="32"/>
      <c r="M22" s="32"/>
    </row>
    <row r="23" spans="1:16" x14ac:dyDescent="0.25">
      <c r="A23" s="31" t="s">
        <v>213</v>
      </c>
      <c r="B23" s="45" t="s">
        <v>214</v>
      </c>
      <c r="D23" s="32" t="s">
        <v>215</v>
      </c>
      <c r="E23" s="46" t="s">
        <v>216</v>
      </c>
      <c r="F23" s="32">
        <v>39</v>
      </c>
      <c r="H23" s="45" t="s">
        <v>445</v>
      </c>
      <c r="I23" s="49" t="s">
        <v>446</v>
      </c>
      <c r="J23" s="32"/>
      <c r="M23" s="32"/>
    </row>
    <row r="24" spans="1:16" x14ac:dyDescent="0.25">
      <c r="A24" s="31" t="s">
        <v>219</v>
      </c>
      <c r="B24" s="45" t="s">
        <v>220</v>
      </c>
      <c r="D24" s="32" t="s">
        <v>221</v>
      </c>
      <c r="E24" s="46" t="s">
        <v>222</v>
      </c>
      <c r="F24" s="32">
        <v>52</v>
      </c>
      <c r="H24" s="45" t="s">
        <v>442</v>
      </c>
      <c r="I24" s="49" t="s">
        <v>443</v>
      </c>
      <c r="J24" s="32"/>
      <c r="M24" s="32"/>
    </row>
    <row r="25" spans="1:16" x14ac:dyDescent="0.25">
      <c r="A25" s="31" t="s">
        <v>226</v>
      </c>
      <c r="B25" s="45" t="s">
        <v>227</v>
      </c>
      <c r="D25" s="32" t="s">
        <v>228</v>
      </c>
      <c r="E25" s="46" t="s">
        <v>229</v>
      </c>
      <c r="F25" s="32">
        <v>40</v>
      </c>
      <c r="H25" s="45" t="s">
        <v>109</v>
      </c>
      <c r="I25" s="49" t="s">
        <v>110</v>
      </c>
      <c r="J25" s="32"/>
      <c r="M25" s="32"/>
    </row>
    <row r="26" spans="1:16" x14ac:dyDescent="0.25">
      <c r="A26" s="31" t="s">
        <v>232</v>
      </c>
      <c r="B26" s="45" t="s">
        <v>233</v>
      </c>
      <c r="D26" s="32" t="s">
        <v>234</v>
      </c>
      <c r="E26" s="46" t="s">
        <v>235</v>
      </c>
      <c r="F26" s="32">
        <v>43</v>
      </c>
      <c r="H26" s="45" t="s">
        <v>447</v>
      </c>
      <c r="I26" s="49" t="s">
        <v>448</v>
      </c>
      <c r="J26" s="32"/>
      <c r="M26" s="32"/>
    </row>
    <row r="27" spans="1:16" x14ac:dyDescent="0.25">
      <c r="A27" s="31" t="s">
        <v>239</v>
      </c>
      <c r="B27" s="45" t="s">
        <v>240</v>
      </c>
      <c r="D27" s="32" t="s">
        <v>241</v>
      </c>
      <c r="E27" s="46" t="s">
        <v>242</v>
      </c>
      <c r="F27" s="32">
        <v>41</v>
      </c>
      <c r="H27" s="45" t="s">
        <v>449</v>
      </c>
      <c r="I27" s="49" t="s">
        <v>450</v>
      </c>
      <c r="J27" s="32"/>
      <c r="M27" s="32"/>
    </row>
    <row r="28" spans="1:16" x14ac:dyDescent="0.25">
      <c r="A28" s="31" t="s">
        <v>245</v>
      </c>
      <c r="B28" s="45" t="s">
        <v>246</v>
      </c>
      <c r="D28" s="32" t="s">
        <v>247</v>
      </c>
      <c r="E28" s="46" t="s">
        <v>248</v>
      </c>
      <c r="F28" s="32"/>
      <c r="H28" s="45" t="s">
        <v>453</v>
      </c>
      <c r="I28" s="49" t="s">
        <v>454</v>
      </c>
      <c r="J28" s="32"/>
      <c r="M28" s="32"/>
    </row>
    <row r="29" spans="1:16" x14ac:dyDescent="0.25">
      <c r="A29" s="31" t="s">
        <v>252</v>
      </c>
      <c r="B29" s="45" t="s">
        <v>253</v>
      </c>
      <c r="D29" s="32" t="s">
        <v>254</v>
      </c>
      <c r="E29" s="46" t="s">
        <v>255</v>
      </c>
      <c r="F29" s="32"/>
      <c r="H29" s="45" t="s">
        <v>258</v>
      </c>
      <c r="I29" s="49" t="s">
        <v>347</v>
      </c>
      <c r="J29" s="32"/>
      <c r="M29" s="32"/>
    </row>
    <row r="30" spans="1:16" x14ac:dyDescent="0.25">
      <c r="A30" s="31" t="s">
        <v>259</v>
      </c>
      <c r="B30" s="45" t="s">
        <v>260</v>
      </c>
      <c r="D30"/>
      <c r="E30" s="53"/>
      <c r="F30"/>
      <c r="H30" s="50" t="s">
        <v>168</v>
      </c>
      <c r="I30" s="104" t="s">
        <v>169</v>
      </c>
      <c r="J30" s="32"/>
      <c r="M30" s="32"/>
    </row>
    <row r="31" spans="1:16" x14ac:dyDescent="0.25">
      <c r="A31" s="31" t="s">
        <v>263</v>
      </c>
      <c r="B31" s="45" t="s">
        <v>264</v>
      </c>
      <c r="D31" s="46"/>
      <c r="E31" s="46"/>
      <c r="F31" s="46"/>
      <c r="H31" s="52" t="s">
        <v>183</v>
      </c>
      <c r="I31" s="104" t="s">
        <v>184</v>
      </c>
      <c r="J31" s="32"/>
      <c r="M31" s="32"/>
    </row>
    <row r="32" spans="1:16" x14ac:dyDescent="0.25">
      <c r="A32" s="31" t="s">
        <v>268</v>
      </c>
      <c r="B32" s="45" t="s">
        <v>269</v>
      </c>
      <c r="D32" s="46"/>
      <c r="E32" s="46"/>
      <c r="F32" s="46"/>
      <c r="H32" s="50" t="s">
        <v>103</v>
      </c>
      <c r="I32" s="104" t="s">
        <v>190</v>
      </c>
      <c r="J32" s="32"/>
      <c r="M32" s="32"/>
    </row>
    <row r="33" spans="1:13" x14ac:dyDescent="0.25">
      <c r="A33" s="31" t="s">
        <v>273</v>
      </c>
      <c r="B33" s="45" t="s">
        <v>274</v>
      </c>
      <c r="D33" s="46"/>
      <c r="E33" s="46"/>
      <c r="F33" s="46"/>
      <c r="H33" s="50" t="s">
        <v>111</v>
      </c>
      <c r="I33" s="104" t="s">
        <v>196</v>
      </c>
      <c r="J33" s="32"/>
      <c r="M33" s="32"/>
    </row>
    <row r="34" spans="1:13" x14ac:dyDescent="0.25">
      <c r="A34" s="31" t="s">
        <v>278</v>
      </c>
      <c r="B34" s="45" t="s">
        <v>279</v>
      </c>
      <c r="D34" s="46"/>
      <c r="E34" s="46"/>
      <c r="F34" s="46"/>
      <c r="H34" s="50" t="s">
        <v>112</v>
      </c>
      <c r="I34" s="104" t="s">
        <v>203</v>
      </c>
      <c r="J34" s="32"/>
      <c r="M34" s="32"/>
    </row>
    <row r="35" spans="1:13" x14ac:dyDescent="0.25">
      <c r="A35" s="31" t="s">
        <v>283</v>
      </c>
      <c r="B35" s="45" t="s">
        <v>284</v>
      </c>
      <c r="D35" s="46"/>
      <c r="E35" s="46"/>
      <c r="F35" s="46"/>
      <c r="H35" s="50" t="s">
        <v>122</v>
      </c>
      <c r="I35" s="104" t="s">
        <v>210</v>
      </c>
      <c r="J35" s="32"/>
      <c r="M35" s="32"/>
    </row>
    <row r="36" spans="1:13" x14ac:dyDescent="0.25">
      <c r="A36" s="31" t="s">
        <v>288</v>
      </c>
      <c r="B36" s="45" t="s">
        <v>289</v>
      </c>
      <c r="D36" s="46"/>
      <c r="E36" s="46"/>
      <c r="F36" s="46"/>
      <c r="H36" s="50" t="s">
        <v>117</v>
      </c>
      <c r="I36" s="104" t="s">
        <v>217</v>
      </c>
      <c r="J36" s="32"/>
      <c r="M36" s="32"/>
    </row>
    <row r="37" spans="1:13" s="46" customFormat="1" x14ac:dyDescent="0.25">
      <c r="A37" s="31" t="s">
        <v>293</v>
      </c>
      <c r="B37" s="45" t="s">
        <v>294</v>
      </c>
      <c r="C37" s="31"/>
      <c r="D37" s="31"/>
      <c r="F37" s="31"/>
      <c r="G37" s="31"/>
      <c r="H37" s="50" t="s">
        <v>15</v>
      </c>
      <c r="I37" s="104" t="s">
        <v>223</v>
      </c>
      <c r="J37" s="32"/>
      <c r="M37" s="32"/>
    </row>
    <row r="38" spans="1:13" s="46" customFormat="1" x14ac:dyDescent="0.25">
      <c r="A38" s="46" t="s">
        <v>297</v>
      </c>
      <c r="B38" s="46" t="s">
        <v>298</v>
      </c>
      <c r="D38" s="31"/>
      <c r="F38" s="31"/>
      <c r="H38" s="50" t="s">
        <v>128</v>
      </c>
      <c r="I38" s="104" t="s">
        <v>230</v>
      </c>
      <c r="J38" s="32"/>
      <c r="M38" s="32"/>
    </row>
    <row r="39" spans="1:13" s="46" customFormat="1" x14ac:dyDescent="0.25">
      <c r="A39" s="46" t="s">
        <v>301</v>
      </c>
      <c r="B39" s="46" t="s">
        <v>302</v>
      </c>
      <c r="D39" s="31"/>
      <c r="F39" s="31"/>
      <c r="H39" s="50" t="s">
        <v>127</v>
      </c>
      <c r="I39" s="104" t="s">
        <v>236</v>
      </c>
      <c r="J39" s="32"/>
      <c r="M39" s="32"/>
    </row>
    <row r="40" spans="1:13" s="46" customFormat="1" x14ac:dyDescent="0.25">
      <c r="A40" s="46" t="s">
        <v>304</v>
      </c>
      <c r="B40" s="46" t="s">
        <v>305</v>
      </c>
      <c r="D40" s="31"/>
      <c r="F40" s="31"/>
      <c r="H40" s="50" t="s">
        <v>136</v>
      </c>
      <c r="I40" s="104" t="s">
        <v>243</v>
      </c>
      <c r="J40" s="32"/>
      <c r="M40" s="32"/>
    </row>
    <row r="41" spans="1:13" s="46" customFormat="1" x14ac:dyDescent="0.25">
      <c r="A41" s="46" t="s">
        <v>307</v>
      </c>
      <c r="B41" s="46" t="s">
        <v>308</v>
      </c>
      <c r="D41" s="31"/>
      <c r="F41" s="31"/>
      <c r="H41" s="50" t="s">
        <v>144</v>
      </c>
      <c r="I41" s="104" t="s">
        <v>249</v>
      </c>
      <c r="J41" s="32"/>
      <c r="M41" s="32"/>
    </row>
    <row r="42" spans="1:13" s="46" customFormat="1" x14ac:dyDescent="0.25">
      <c r="A42" s="46" t="s">
        <v>310</v>
      </c>
      <c r="B42" s="46" t="s">
        <v>311</v>
      </c>
      <c r="D42" s="31"/>
      <c r="F42" s="31"/>
      <c r="H42" s="50" t="s">
        <v>137</v>
      </c>
      <c r="I42" s="104" t="s">
        <v>256</v>
      </c>
      <c r="J42" s="32"/>
      <c r="M42" s="32"/>
    </row>
    <row r="43" spans="1:13" x14ac:dyDescent="0.25">
      <c r="A43" s="46" t="s">
        <v>314</v>
      </c>
      <c r="B43" s="46" t="s">
        <v>315</v>
      </c>
      <c r="C43" s="46"/>
      <c r="E43" s="46"/>
      <c r="G43" s="46"/>
      <c r="H43" s="50" t="s">
        <v>145</v>
      </c>
      <c r="I43" s="104" t="s">
        <v>261</v>
      </c>
      <c r="J43" s="32"/>
      <c r="M43" s="32"/>
    </row>
    <row r="44" spans="1:13" x14ac:dyDescent="0.25">
      <c r="A44" s="31" t="s">
        <v>317</v>
      </c>
      <c r="B44" s="45" t="s">
        <v>318</v>
      </c>
      <c r="E44" s="46"/>
      <c r="H44" s="50" t="s">
        <v>151</v>
      </c>
      <c r="I44" s="104" t="s">
        <v>265</v>
      </c>
      <c r="J44" s="47"/>
      <c r="M44" s="47"/>
    </row>
    <row r="45" spans="1:13" x14ac:dyDescent="0.25">
      <c r="A45" s="31" t="s">
        <v>320</v>
      </c>
      <c r="B45" s="45" t="s">
        <v>321</v>
      </c>
      <c r="E45" s="46"/>
      <c r="H45" s="50" t="s">
        <v>158</v>
      </c>
      <c r="I45" s="104" t="s">
        <v>270</v>
      </c>
      <c r="J45" s="47"/>
      <c r="M45" s="48"/>
    </row>
    <row r="46" spans="1:13" x14ac:dyDescent="0.25">
      <c r="E46" s="46"/>
      <c r="H46" s="50" t="s">
        <v>152</v>
      </c>
      <c r="I46" s="104" t="s">
        <v>275</v>
      </c>
      <c r="J46" s="47"/>
      <c r="M46" s="48"/>
    </row>
    <row r="47" spans="1:13" x14ac:dyDescent="0.25">
      <c r="A47"/>
      <c r="B47"/>
      <c r="E47" s="46"/>
      <c r="H47" s="50" t="s">
        <v>163</v>
      </c>
      <c r="I47" s="104" t="s">
        <v>280</v>
      </c>
      <c r="J47" s="47"/>
      <c r="M47" s="48"/>
    </row>
    <row r="48" spans="1:13" x14ac:dyDescent="0.25">
      <c r="E48" s="46"/>
      <c r="H48" s="52" t="s">
        <v>285</v>
      </c>
      <c r="I48" s="104" t="s">
        <v>286</v>
      </c>
      <c r="J48" s="47"/>
      <c r="M48" s="48"/>
    </row>
    <row r="49" spans="5:13" x14ac:dyDescent="0.25">
      <c r="E49" s="46"/>
      <c r="H49" s="52" t="s">
        <v>290</v>
      </c>
      <c r="I49" s="104" t="s">
        <v>291</v>
      </c>
      <c r="J49" s="47"/>
      <c r="M49" s="48"/>
    </row>
    <row r="50" spans="5:13" x14ac:dyDescent="0.25">
      <c r="E50" s="46"/>
      <c r="H50" s="50" t="s">
        <v>170</v>
      </c>
      <c r="I50" s="104" t="s">
        <v>295</v>
      </c>
      <c r="J50" s="47"/>
      <c r="M50" s="48"/>
    </row>
    <row r="51" spans="5:13" x14ac:dyDescent="0.25">
      <c r="E51" s="46"/>
      <c r="H51" s="52" t="s">
        <v>299</v>
      </c>
      <c r="I51" s="104" t="s">
        <v>300</v>
      </c>
      <c r="J51" s="47"/>
      <c r="M51" s="47"/>
    </row>
    <row r="52" spans="5:13" x14ac:dyDescent="0.25">
      <c r="E52" s="46"/>
      <c r="H52" s="50" t="s">
        <v>159</v>
      </c>
      <c r="I52" s="104" t="s">
        <v>303</v>
      </c>
      <c r="J52" s="47"/>
      <c r="M52" s="47"/>
    </row>
    <row r="53" spans="5:13" x14ac:dyDescent="0.25">
      <c r="E53" s="46"/>
      <c r="H53" s="50" t="s">
        <v>96</v>
      </c>
      <c r="I53" s="104" t="s">
        <v>306</v>
      </c>
      <c r="J53" s="47"/>
      <c r="M53" s="47"/>
    </row>
    <row r="54" spans="5:13" x14ac:dyDescent="0.25">
      <c r="E54" s="46"/>
      <c r="H54" s="50" t="s">
        <v>185</v>
      </c>
      <c r="I54" s="104" t="s">
        <v>309</v>
      </c>
      <c r="J54" s="47"/>
      <c r="M54" s="47"/>
    </row>
    <row r="55" spans="5:13" x14ac:dyDescent="0.25">
      <c r="E55" s="46"/>
      <c r="H55" s="50" t="s">
        <v>312</v>
      </c>
      <c r="I55" s="104" t="s">
        <v>313</v>
      </c>
      <c r="J55" s="47"/>
      <c r="M55" s="47"/>
    </row>
    <row r="56" spans="5:13" x14ac:dyDescent="0.25">
      <c r="E56" s="46"/>
      <c r="H56" s="50" t="s">
        <v>171</v>
      </c>
      <c r="I56" s="104" t="s">
        <v>316</v>
      </c>
      <c r="J56" s="47"/>
      <c r="M56" s="47"/>
    </row>
    <row r="57" spans="5:13" x14ac:dyDescent="0.25">
      <c r="H57" s="50" t="s">
        <v>178</v>
      </c>
      <c r="I57" s="104" t="s">
        <v>319</v>
      </c>
      <c r="J57" s="47"/>
      <c r="M57" s="47"/>
    </row>
    <row r="58" spans="5:13" x14ac:dyDescent="0.25">
      <c r="H58" s="50" t="s">
        <v>191</v>
      </c>
      <c r="I58" s="104" t="s">
        <v>322</v>
      </c>
      <c r="J58" s="47"/>
      <c r="M58" s="47"/>
    </row>
    <row r="59" spans="5:13" x14ac:dyDescent="0.25">
      <c r="H59" s="50" t="s">
        <v>197</v>
      </c>
      <c r="I59" s="104" t="s">
        <v>323</v>
      </c>
      <c r="J59" s="47"/>
      <c r="M59" s="47"/>
    </row>
    <row r="60" spans="5:13" x14ac:dyDescent="0.25">
      <c r="H60" s="50" t="s">
        <v>204</v>
      </c>
      <c r="I60" s="104" t="s">
        <v>324</v>
      </c>
      <c r="J60" s="47"/>
      <c r="M60" s="47"/>
    </row>
    <row r="61" spans="5:13" x14ac:dyDescent="0.25">
      <c r="H61" s="52" t="s">
        <v>325</v>
      </c>
      <c r="I61" s="104" t="s">
        <v>177</v>
      </c>
      <c r="J61" s="47"/>
      <c r="L61" s="47"/>
      <c r="M61" s="47"/>
    </row>
    <row r="62" spans="5:13" x14ac:dyDescent="0.25">
      <c r="H62" s="50" t="s">
        <v>211</v>
      </c>
      <c r="I62" s="104" t="s">
        <v>326</v>
      </c>
      <c r="J62" s="47"/>
      <c r="L62" s="47"/>
    </row>
    <row r="63" spans="5:13" x14ac:dyDescent="0.25">
      <c r="H63" s="50" t="s">
        <v>198</v>
      </c>
      <c r="I63" s="104" t="s">
        <v>327</v>
      </c>
      <c r="J63" s="47"/>
      <c r="L63" s="47"/>
    </row>
    <row r="64" spans="5:13" x14ac:dyDescent="0.25">
      <c r="H64" s="50" t="s">
        <v>205</v>
      </c>
      <c r="I64" s="104" t="s">
        <v>328</v>
      </c>
      <c r="J64" s="47"/>
      <c r="L64" s="47"/>
    </row>
    <row r="65" spans="8:12" x14ac:dyDescent="0.25">
      <c r="H65" s="50" t="s">
        <v>212</v>
      </c>
      <c r="I65" s="104" t="s">
        <v>329</v>
      </c>
      <c r="J65" s="47"/>
      <c r="L65" s="47"/>
    </row>
    <row r="66" spans="8:12" x14ac:dyDescent="0.25">
      <c r="H66" s="52" t="s">
        <v>225</v>
      </c>
      <c r="I66" s="104" t="s">
        <v>330</v>
      </c>
      <c r="J66" s="47"/>
      <c r="L66" s="47"/>
    </row>
    <row r="67" spans="8:12" x14ac:dyDescent="0.25">
      <c r="H67" s="50" t="s">
        <v>218</v>
      </c>
      <c r="I67" s="104" t="s">
        <v>331</v>
      </c>
      <c r="J67" s="47"/>
      <c r="L67" s="47"/>
    </row>
    <row r="68" spans="8:12" x14ac:dyDescent="0.25">
      <c r="H68" s="52" t="s">
        <v>238</v>
      </c>
      <c r="I68" s="104" t="s">
        <v>332</v>
      </c>
      <c r="J68" s="47"/>
      <c r="L68" s="47"/>
    </row>
    <row r="69" spans="8:12" x14ac:dyDescent="0.25">
      <c r="H69" s="50" t="s">
        <v>224</v>
      </c>
      <c r="I69" s="104" t="s">
        <v>333</v>
      </c>
      <c r="J69" s="47"/>
      <c r="L69" s="47"/>
    </row>
    <row r="70" spans="8:12" x14ac:dyDescent="0.25">
      <c r="H70" s="50" t="s">
        <v>231</v>
      </c>
      <c r="I70" s="104" t="s">
        <v>334</v>
      </c>
      <c r="J70" s="47"/>
      <c r="L70" s="47"/>
    </row>
    <row r="71" spans="8:12" x14ac:dyDescent="0.25">
      <c r="H71" s="50" t="s">
        <v>251</v>
      </c>
      <c r="I71" s="104" t="s">
        <v>335</v>
      </c>
      <c r="J71" s="47"/>
      <c r="L71" s="47"/>
    </row>
    <row r="72" spans="8:12" x14ac:dyDescent="0.25">
      <c r="H72" s="50" t="s">
        <v>237</v>
      </c>
      <c r="I72" s="104" t="s">
        <v>336</v>
      </c>
      <c r="J72" s="47"/>
      <c r="L72" s="47"/>
    </row>
    <row r="73" spans="8:12" x14ac:dyDescent="0.25">
      <c r="H73" s="50" t="s">
        <v>337</v>
      </c>
      <c r="I73" s="104" t="s">
        <v>338</v>
      </c>
      <c r="J73" s="47"/>
      <c r="L73" s="47"/>
    </row>
    <row r="74" spans="8:12" x14ac:dyDescent="0.25">
      <c r="H74" s="50" t="s">
        <v>339</v>
      </c>
      <c r="I74" s="104" t="s">
        <v>340</v>
      </c>
      <c r="J74" s="47"/>
      <c r="L74" s="47"/>
    </row>
    <row r="75" spans="8:12" x14ac:dyDescent="0.25">
      <c r="H75" s="52" t="s">
        <v>341</v>
      </c>
      <c r="I75" s="104" t="s">
        <v>342</v>
      </c>
      <c r="J75" s="47"/>
      <c r="L75" s="47"/>
    </row>
    <row r="76" spans="8:12" x14ac:dyDescent="0.25">
      <c r="H76" s="52" t="s">
        <v>343</v>
      </c>
      <c r="I76" s="104" t="s">
        <v>344</v>
      </c>
      <c r="J76" s="47"/>
      <c r="L76" s="47"/>
    </row>
    <row r="77" spans="8:12" x14ac:dyDescent="0.25">
      <c r="H77" s="50" t="s">
        <v>345</v>
      </c>
      <c r="I77" s="104" t="s">
        <v>346</v>
      </c>
      <c r="J77" s="47"/>
      <c r="L77" s="47"/>
    </row>
    <row r="78" spans="8:12" x14ac:dyDescent="0.25">
      <c r="H78" s="50" t="s">
        <v>258</v>
      </c>
      <c r="I78" s="104" t="s">
        <v>347</v>
      </c>
    </row>
    <row r="79" spans="8:12" x14ac:dyDescent="0.25">
      <c r="H79" s="50" t="s">
        <v>133</v>
      </c>
      <c r="I79" s="104" t="s">
        <v>348</v>
      </c>
    </row>
    <row r="80" spans="8:12" x14ac:dyDescent="0.25">
      <c r="H80" s="50" t="s">
        <v>133</v>
      </c>
      <c r="I80" s="104" t="s">
        <v>348</v>
      </c>
    </row>
    <row r="81" spans="8:9" x14ac:dyDescent="0.25">
      <c r="H81" s="50" t="s">
        <v>267</v>
      </c>
      <c r="I81" s="104" t="s">
        <v>349</v>
      </c>
    </row>
    <row r="82" spans="8:9" x14ac:dyDescent="0.25">
      <c r="H82" s="50" t="s">
        <v>272</v>
      </c>
      <c r="I82" s="104" t="s">
        <v>350</v>
      </c>
    </row>
    <row r="83" spans="8:9" x14ac:dyDescent="0.25">
      <c r="H83" s="50" t="s">
        <v>277</v>
      </c>
      <c r="I83" s="104" t="s">
        <v>351</v>
      </c>
    </row>
    <row r="84" spans="8:9" x14ac:dyDescent="0.25">
      <c r="H84" s="50" t="s">
        <v>244</v>
      </c>
      <c r="I84" s="104" t="s">
        <v>352</v>
      </c>
    </row>
    <row r="85" spans="8:9" x14ac:dyDescent="0.25">
      <c r="H85" s="50" t="s">
        <v>250</v>
      </c>
      <c r="I85" s="104" t="s">
        <v>353</v>
      </c>
    </row>
    <row r="86" spans="8:9" x14ac:dyDescent="0.25">
      <c r="H86" s="50" t="s">
        <v>257</v>
      </c>
      <c r="I86" s="104" t="s">
        <v>354</v>
      </c>
    </row>
    <row r="87" spans="8:9" x14ac:dyDescent="0.25">
      <c r="H87" s="50" t="s">
        <v>282</v>
      </c>
      <c r="I87" s="104" t="s">
        <v>355</v>
      </c>
    </row>
    <row r="88" spans="8:9" x14ac:dyDescent="0.25">
      <c r="H88" s="50" t="s">
        <v>262</v>
      </c>
      <c r="I88" s="104" t="s">
        <v>356</v>
      </c>
    </row>
    <row r="89" spans="8:9" x14ac:dyDescent="0.25">
      <c r="H89" s="50" t="s">
        <v>266</v>
      </c>
      <c r="I89" s="104" t="s">
        <v>357</v>
      </c>
    </row>
    <row r="90" spans="8:9" x14ac:dyDescent="0.25">
      <c r="H90" s="50" t="s">
        <v>271</v>
      </c>
      <c r="I90" s="104" t="s">
        <v>358</v>
      </c>
    </row>
    <row r="91" spans="8:9" x14ac:dyDescent="0.25">
      <c r="H91" s="50" t="s">
        <v>276</v>
      </c>
      <c r="I91" s="104" t="s">
        <v>359</v>
      </c>
    </row>
    <row r="92" spans="8:9" x14ac:dyDescent="0.25">
      <c r="H92" s="50" t="s">
        <v>281</v>
      </c>
      <c r="I92" s="104" t="s">
        <v>360</v>
      </c>
    </row>
    <row r="93" spans="8:9" x14ac:dyDescent="0.25">
      <c r="H93" s="50" t="s">
        <v>287</v>
      </c>
      <c r="I93" s="104" t="s">
        <v>361</v>
      </c>
    </row>
    <row r="94" spans="8:9" x14ac:dyDescent="0.25">
      <c r="H94" s="50" t="s">
        <v>292</v>
      </c>
      <c r="I94" s="104" t="s">
        <v>121</v>
      </c>
    </row>
    <row r="95" spans="8:9" x14ac:dyDescent="0.25">
      <c r="H95" s="50" t="s">
        <v>296</v>
      </c>
      <c r="I95" s="51" t="s">
        <v>362</v>
      </c>
    </row>
    <row r="96" spans="8:9" x14ac:dyDescent="0.25">
      <c r="H96" s="50"/>
      <c r="I96" s="104"/>
    </row>
    <row r="97" spans="8:9" x14ac:dyDescent="0.25">
      <c r="H97" s="50"/>
      <c r="I97" s="104"/>
    </row>
    <row r="98" spans="8:9" x14ac:dyDescent="0.25">
      <c r="H98" s="50"/>
      <c r="I98" s="104"/>
    </row>
    <row r="99" spans="8:9" x14ac:dyDescent="0.25">
      <c r="H99" s="50"/>
      <c r="I99" s="104"/>
    </row>
    <row r="100" spans="8:9" x14ac:dyDescent="0.25">
      <c r="H100" s="50"/>
      <c r="I100" s="104"/>
    </row>
    <row r="101" spans="8:9" x14ac:dyDescent="0.25">
      <c r="H101" s="50"/>
      <c r="I101" s="104"/>
    </row>
    <row r="102" spans="8:9" x14ac:dyDescent="0.25">
      <c r="H102" s="50"/>
      <c r="I102" s="104"/>
    </row>
    <row r="103" spans="8:9" x14ac:dyDescent="0.25">
      <c r="H103" s="50"/>
      <c r="I103" s="104"/>
    </row>
    <row r="104" spans="8:9" x14ac:dyDescent="0.25">
      <c r="H104" s="50"/>
      <c r="I104" s="104"/>
    </row>
  </sheetData>
  <mergeCells count="8">
    <mergeCell ref="K3:L3"/>
    <mergeCell ref="H2:I2"/>
    <mergeCell ref="K2:L2"/>
    <mergeCell ref="A2:B2"/>
    <mergeCell ref="D2:F2"/>
    <mergeCell ref="A3:B3"/>
    <mergeCell ref="D3:F3"/>
    <mergeCell ref="H3:I3"/>
  </mergeCells>
  <phoneticPr fontId="34" type="noConversion"/>
  <pageMargins left="0.7" right="0.7" top="0.75" bottom="0.75" header="0.3" footer="0.3"/>
  <pageSetup paperSize="9" orientation="portrait" verticalDpi="0" r:id="rId1"/>
  <legacyDrawing r:id="rId2"/>
  <tableParts count="3">
    <tablePart r:id="rId3"/>
    <tablePart r:id="rId4"/>
    <tablePart r:id="rId5"/>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V1840"/>
  <sheetViews>
    <sheetView topLeftCell="A518" workbookViewId="0">
      <selection activeCell="A529" sqref="A529"/>
    </sheetView>
  </sheetViews>
  <sheetFormatPr defaultRowHeight="15" x14ac:dyDescent="0.25"/>
  <cols>
    <col min="1" max="16384" width="9.140625" style="173"/>
  </cols>
  <sheetData>
    <row r="1" spans="1:22" x14ac:dyDescent="0.25">
      <c r="A1" s="164"/>
      <c r="E1" s="164"/>
      <c r="I1" s="164"/>
    </row>
    <row r="2" spans="1:22" x14ac:dyDescent="0.25">
      <c r="A2" s="173" t="s">
        <v>2101</v>
      </c>
      <c r="B2" s="173" t="s">
        <v>2045</v>
      </c>
      <c r="C2" s="173" t="s">
        <v>2102</v>
      </c>
      <c r="E2" s="173" t="s">
        <v>92</v>
      </c>
      <c r="F2" s="173" t="s">
        <v>2114</v>
      </c>
      <c r="G2" s="173" t="s">
        <v>2102</v>
      </c>
      <c r="I2" s="173" t="s">
        <v>2101</v>
      </c>
      <c r="J2" s="173" t="s">
        <v>2139</v>
      </c>
      <c r="K2" s="173" t="s">
        <v>2102</v>
      </c>
    </row>
    <row r="3" spans="1:22" x14ac:dyDescent="0.25">
      <c r="A3" s="173" t="s">
        <v>1174</v>
      </c>
      <c r="B3" s="173" t="s">
        <v>108</v>
      </c>
      <c r="C3" s="173" t="s">
        <v>2046</v>
      </c>
      <c r="D3" s="178"/>
      <c r="E3" s="173" t="s">
        <v>1174</v>
      </c>
      <c r="F3" s="173" t="s">
        <v>470</v>
      </c>
      <c r="G3" s="173" t="s">
        <v>2103</v>
      </c>
      <c r="I3" s="173" t="s">
        <v>1174</v>
      </c>
      <c r="J3" s="173" t="s">
        <v>2115</v>
      </c>
      <c r="K3" s="173" t="s">
        <v>2084</v>
      </c>
    </row>
    <row r="4" spans="1:22" x14ac:dyDescent="0.25">
      <c r="A4" s="173" t="s">
        <v>1174</v>
      </c>
      <c r="B4" s="173" t="s">
        <v>120</v>
      </c>
      <c r="C4" s="173" t="s">
        <v>2047</v>
      </c>
      <c r="D4" s="178"/>
      <c r="E4" s="173" t="s">
        <v>1174</v>
      </c>
      <c r="F4" s="173" t="s">
        <v>471</v>
      </c>
      <c r="G4" s="173" t="s">
        <v>2104</v>
      </c>
      <c r="I4" s="173" t="s">
        <v>1174</v>
      </c>
      <c r="J4" s="173" t="s">
        <v>2116</v>
      </c>
      <c r="K4" s="173" t="s">
        <v>2054</v>
      </c>
    </row>
    <row r="5" spans="1:22" x14ac:dyDescent="0.25">
      <c r="A5" s="173" t="s">
        <v>1174</v>
      </c>
      <c r="B5" s="173" t="s">
        <v>116</v>
      </c>
      <c r="C5" s="173" t="s">
        <v>2048</v>
      </c>
      <c r="D5" s="178"/>
      <c r="E5" s="173" t="s">
        <v>1174</v>
      </c>
      <c r="F5" s="173" t="s">
        <v>472</v>
      </c>
      <c r="G5" s="173" t="s">
        <v>2078</v>
      </c>
      <c r="I5" s="173" t="s">
        <v>1174</v>
      </c>
      <c r="J5" s="173" t="s">
        <v>2117</v>
      </c>
      <c r="K5" s="173" t="s">
        <v>2060</v>
      </c>
    </row>
    <row r="6" spans="1:22" x14ac:dyDescent="0.25">
      <c r="A6" s="173" t="s">
        <v>1174</v>
      </c>
      <c r="B6" s="173" t="s">
        <v>126</v>
      </c>
      <c r="C6" s="173" t="s">
        <v>2049</v>
      </c>
      <c r="D6" s="178"/>
      <c r="E6" s="173" t="s">
        <v>1174</v>
      </c>
      <c r="F6" s="173" t="s">
        <v>474</v>
      </c>
      <c r="G6" s="173" t="s">
        <v>2052</v>
      </c>
      <c r="I6" s="173" t="s">
        <v>1174</v>
      </c>
      <c r="J6" s="173" t="s">
        <v>2118</v>
      </c>
      <c r="K6" s="173" t="s">
        <v>2087</v>
      </c>
    </row>
    <row r="7" spans="1:22" x14ac:dyDescent="0.25">
      <c r="A7" s="173" t="s">
        <v>1174</v>
      </c>
      <c r="B7" s="173" t="s">
        <v>141</v>
      </c>
      <c r="C7" s="173" t="s">
        <v>2050</v>
      </c>
      <c r="D7" s="178"/>
      <c r="E7" s="173" t="s">
        <v>2000</v>
      </c>
      <c r="F7" s="173" t="s">
        <v>474</v>
      </c>
      <c r="G7" s="173" t="s">
        <v>483</v>
      </c>
      <c r="I7" s="173" t="s">
        <v>1174</v>
      </c>
      <c r="J7" s="173" t="s">
        <v>2119</v>
      </c>
      <c r="K7" s="173" t="s">
        <v>483</v>
      </c>
    </row>
    <row r="8" spans="1:22" x14ac:dyDescent="0.25">
      <c r="A8" s="173" t="s">
        <v>1174</v>
      </c>
      <c r="B8" s="173" t="s">
        <v>149</v>
      </c>
      <c r="C8" s="173" t="s">
        <v>2051</v>
      </c>
      <c r="D8" s="178"/>
      <c r="E8" s="173" t="s">
        <v>1929</v>
      </c>
      <c r="F8" s="173" t="s">
        <v>474</v>
      </c>
      <c r="G8" s="173" t="s">
        <v>2054</v>
      </c>
      <c r="I8" s="173" t="s">
        <v>1174</v>
      </c>
      <c r="J8" s="173" t="s">
        <v>455</v>
      </c>
      <c r="K8" s="173" t="s">
        <v>2120</v>
      </c>
    </row>
    <row r="9" spans="1:22" x14ac:dyDescent="0.25">
      <c r="A9" s="173" t="s">
        <v>1174</v>
      </c>
      <c r="B9" s="173" t="s">
        <v>156</v>
      </c>
      <c r="C9" s="173" t="s">
        <v>2052</v>
      </c>
      <c r="D9" s="178"/>
      <c r="E9" s="173" t="s">
        <v>1992</v>
      </c>
      <c r="F9" s="173" t="s">
        <v>474</v>
      </c>
      <c r="G9" s="173" t="s">
        <v>2054</v>
      </c>
      <c r="I9" s="173" t="s">
        <v>2000</v>
      </c>
      <c r="J9" s="173" t="s">
        <v>2121</v>
      </c>
      <c r="K9" s="173" t="s">
        <v>483</v>
      </c>
    </row>
    <row r="10" spans="1:22" x14ac:dyDescent="0.25">
      <c r="A10" s="173" t="s">
        <v>1174</v>
      </c>
      <c r="B10" s="173" t="s">
        <v>161</v>
      </c>
      <c r="C10" s="173" t="s">
        <v>2053</v>
      </c>
      <c r="D10" s="178"/>
      <c r="E10" s="173" t="s">
        <v>1980</v>
      </c>
      <c r="F10" s="173" t="s">
        <v>474</v>
      </c>
      <c r="G10" s="173" t="s">
        <v>2054</v>
      </c>
      <c r="I10" s="173" t="s">
        <v>1929</v>
      </c>
      <c r="J10" s="173" t="s">
        <v>2122</v>
      </c>
      <c r="K10" s="173" t="s">
        <v>2054</v>
      </c>
    </row>
    <row r="11" spans="1:22" x14ac:dyDescent="0.25">
      <c r="A11" s="173" t="s">
        <v>1174</v>
      </c>
      <c r="B11" s="173" t="s">
        <v>255</v>
      </c>
      <c r="C11" s="173" t="s">
        <v>2054</v>
      </c>
      <c r="D11" s="178"/>
      <c r="E11" s="173" t="s">
        <v>1942</v>
      </c>
      <c r="F11" s="173" t="s">
        <v>474</v>
      </c>
      <c r="G11" s="173" t="s">
        <v>2059</v>
      </c>
      <c r="I11" s="173" t="s">
        <v>1992</v>
      </c>
      <c r="J11" s="173" t="s">
        <v>2118</v>
      </c>
      <c r="K11" s="173" t="s">
        <v>2054</v>
      </c>
    </row>
    <row r="12" spans="1:22" x14ac:dyDescent="0.25">
      <c r="A12" s="173" t="s">
        <v>1174</v>
      </c>
      <c r="B12" s="173" t="s">
        <v>167</v>
      </c>
      <c r="C12" s="173" t="s">
        <v>2047</v>
      </c>
      <c r="D12" s="178"/>
      <c r="E12" s="173" t="s">
        <v>1940</v>
      </c>
      <c r="F12" s="173" t="s">
        <v>474</v>
      </c>
      <c r="G12" s="173" t="s">
        <v>2054</v>
      </c>
      <c r="I12" s="173" t="s">
        <v>1980</v>
      </c>
      <c r="J12" s="173" t="s">
        <v>2118</v>
      </c>
      <c r="K12" s="173" t="s">
        <v>2054</v>
      </c>
    </row>
    <row r="13" spans="1:22" x14ac:dyDescent="0.25">
      <c r="A13" s="173" t="s">
        <v>1174</v>
      </c>
      <c r="B13" s="173" t="s">
        <v>248</v>
      </c>
      <c r="C13" s="173" t="s">
        <v>2055</v>
      </c>
      <c r="D13" s="178"/>
      <c r="E13" s="173" t="s">
        <v>1867</v>
      </c>
      <c r="F13" s="173" t="s">
        <v>474</v>
      </c>
      <c r="G13" s="173" t="s">
        <v>2054</v>
      </c>
      <c r="I13" s="173" t="s">
        <v>1942</v>
      </c>
      <c r="J13" s="173" t="s">
        <v>2122</v>
      </c>
      <c r="K13" s="173" t="s">
        <v>2059</v>
      </c>
      <c r="T13"/>
      <c r="U13"/>
      <c r="V13"/>
    </row>
    <row r="14" spans="1:22" x14ac:dyDescent="0.25">
      <c r="A14" s="173" t="s">
        <v>1174</v>
      </c>
      <c r="B14" s="173" t="s">
        <v>202</v>
      </c>
      <c r="C14" s="173" t="s">
        <v>2056</v>
      </c>
      <c r="D14" s="178"/>
      <c r="E14" s="173" t="s">
        <v>1836</v>
      </c>
      <c r="F14" s="173" t="s">
        <v>474</v>
      </c>
      <c r="G14" s="173" t="s">
        <v>2054</v>
      </c>
      <c r="I14" s="173" t="s">
        <v>1940</v>
      </c>
      <c r="J14" s="173" t="s">
        <v>2122</v>
      </c>
      <c r="K14" s="173" t="s">
        <v>2054</v>
      </c>
      <c r="T14"/>
      <c r="U14"/>
      <c r="V14"/>
    </row>
    <row r="15" spans="1:22" x14ac:dyDescent="0.25">
      <c r="A15" s="173" t="s">
        <v>1174</v>
      </c>
      <c r="B15" s="173" t="s">
        <v>209</v>
      </c>
      <c r="C15" s="173" t="s">
        <v>2053</v>
      </c>
      <c r="D15" s="178"/>
      <c r="E15" s="173" t="s">
        <v>1883</v>
      </c>
      <c r="F15" s="173" t="s">
        <v>474</v>
      </c>
      <c r="G15" s="173" t="s">
        <v>2054</v>
      </c>
      <c r="I15" s="173" t="s">
        <v>1867</v>
      </c>
      <c r="J15" s="173" t="s">
        <v>2123</v>
      </c>
      <c r="K15" s="173" t="s">
        <v>2054</v>
      </c>
      <c r="T15"/>
      <c r="U15"/>
      <c r="V15"/>
    </row>
    <row r="16" spans="1:22" x14ac:dyDescent="0.25">
      <c r="A16" s="173" t="s">
        <v>1174</v>
      </c>
      <c r="B16" s="173" t="s">
        <v>216</v>
      </c>
      <c r="C16" s="173" t="s">
        <v>2053</v>
      </c>
      <c r="D16" s="178"/>
      <c r="E16" s="173" t="s">
        <v>1951</v>
      </c>
      <c r="F16" s="173" t="s">
        <v>474</v>
      </c>
      <c r="G16" s="173" t="s">
        <v>2054</v>
      </c>
      <c r="I16" s="173" t="s">
        <v>1836</v>
      </c>
      <c r="J16" s="173" t="s">
        <v>2123</v>
      </c>
      <c r="K16" s="173" t="s">
        <v>2054</v>
      </c>
      <c r="T16"/>
      <c r="U16"/>
      <c r="V16"/>
    </row>
    <row r="17" spans="1:22" x14ac:dyDescent="0.25">
      <c r="A17" s="173" t="s">
        <v>1174</v>
      </c>
      <c r="B17" s="173" t="s">
        <v>222</v>
      </c>
      <c r="C17" s="173" t="s">
        <v>2051</v>
      </c>
      <c r="D17" s="178"/>
      <c r="E17" s="173" t="s">
        <v>1840</v>
      </c>
      <c r="F17" s="173" t="s">
        <v>474</v>
      </c>
      <c r="G17" s="173" t="s">
        <v>2054</v>
      </c>
      <c r="I17" s="173" t="s">
        <v>1883</v>
      </c>
      <c r="J17" s="173" t="s">
        <v>2115</v>
      </c>
      <c r="K17" s="173" t="s">
        <v>2054</v>
      </c>
      <c r="T17"/>
      <c r="U17"/>
      <c r="V17"/>
    </row>
    <row r="18" spans="1:22" x14ac:dyDescent="0.25">
      <c r="A18" s="173" t="s">
        <v>1174</v>
      </c>
      <c r="B18" s="173" t="s">
        <v>229</v>
      </c>
      <c r="C18" s="173" t="s">
        <v>2057</v>
      </c>
      <c r="D18" s="178"/>
      <c r="E18" s="173" t="s">
        <v>1830</v>
      </c>
      <c r="F18" s="173" t="s">
        <v>474</v>
      </c>
      <c r="G18" s="173" t="s">
        <v>2054</v>
      </c>
      <c r="I18" s="173" t="s">
        <v>1951</v>
      </c>
      <c r="J18" s="173" t="s">
        <v>2122</v>
      </c>
      <c r="K18" s="173" t="s">
        <v>2054</v>
      </c>
      <c r="T18"/>
      <c r="U18"/>
      <c r="V18"/>
    </row>
    <row r="19" spans="1:22" x14ac:dyDescent="0.25">
      <c r="A19" s="173" t="s">
        <v>1174</v>
      </c>
      <c r="B19" s="173" t="s">
        <v>235</v>
      </c>
      <c r="C19" s="173" t="s">
        <v>2057</v>
      </c>
      <c r="D19" s="178"/>
      <c r="E19" s="173" t="s">
        <v>1924</v>
      </c>
      <c r="F19" s="173" t="s">
        <v>474</v>
      </c>
      <c r="G19" s="173" t="s">
        <v>2054</v>
      </c>
      <c r="I19" s="173" t="s">
        <v>1840</v>
      </c>
      <c r="J19" s="173" t="s">
        <v>2123</v>
      </c>
      <c r="K19" s="173" t="s">
        <v>2054</v>
      </c>
      <c r="T19"/>
      <c r="U19"/>
      <c r="V19"/>
    </row>
    <row r="20" spans="1:22" x14ac:dyDescent="0.25">
      <c r="A20" s="173" t="s">
        <v>1174</v>
      </c>
      <c r="B20" s="173" t="s">
        <v>189</v>
      </c>
      <c r="C20" s="173" t="s">
        <v>2058</v>
      </c>
      <c r="D20" s="178"/>
      <c r="E20" s="173" t="s">
        <v>1928</v>
      </c>
      <c r="F20" s="173" t="s">
        <v>474</v>
      </c>
      <c r="G20" s="173" t="s">
        <v>2054</v>
      </c>
      <c r="I20" s="173" t="s">
        <v>1830</v>
      </c>
      <c r="J20" s="173" t="s">
        <v>2124</v>
      </c>
      <c r="K20" s="173" t="s">
        <v>2054</v>
      </c>
      <c r="T20"/>
      <c r="U20"/>
      <c r="V20"/>
    </row>
    <row r="21" spans="1:22" x14ac:dyDescent="0.25">
      <c r="A21" s="173" t="s">
        <v>1174</v>
      </c>
      <c r="B21" s="173" t="s">
        <v>242</v>
      </c>
      <c r="C21" s="173" t="s">
        <v>2050</v>
      </c>
      <c r="D21" s="178"/>
      <c r="E21" s="173" t="s">
        <v>1873</v>
      </c>
      <c r="F21" s="173" t="s">
        <v>474</v>
      </c>
      <c r="G21" s="173" t="s">
        <v>2059</v>
      </c>
      <c r="I21" s="173" t="s">
        <v>1924</v>
      </c>
      <c r="J21" s="173" t="s">
        <v>2125</v>
      </c>
      <c r="K21" s="173" t="s">
        <v>2054</v>
      </c>
      <c r="T21"/>
      <c r="U21"/>
      <c r="V21"/>
    </row>
    <row r="22" spans="1:22" x14ac:dyDescent="0.25">
      <c r="A22" s="173" t="s">
        <v>2000</v>
      </c>
      <c r="B22" s="173" t="s">
        <v>120</v>
      </c>
      <c r="C22" s="173" t="s">
        <v>483</v>
      </c>
      <c r="D22" s="178"/>
      <c r="E22" s="173" t="s">
        <v>1948</v>
      </c>
      <c r="F22" s="173" t="s">
        <v>474</v>
      </c>
      <c r="G22" s="173" t="s">
        <v>2054</v>
      </c>
      <c r="I22" s="173" t="s">
        <v>1928</v>
      </c>
      <c r="J22" s="173" t="s">
        <v>2125</v>
      </c>
      <c r="K22" s="173" t="s">
        <v>2054</v>
      </c>
      <c r="T22"/>
      <c r="U22"/>
      <c r="V22"/>
    </row>
    <row r="23" spans="1:22" x14ac:dyDescent="0.25">
      <c r="A23" s="173" t="s">
        <v>1929</v>
      </c>
      <c r="B23" s="173" t="s">
        <v>120</v>
      </c>
      <c r="C23" s="173" t="s">
        <v>2054</v>
      </c>
      <c r="D23" s="178"/>
      <c r="E23" s="173" t="s">
        <v>2001</v>
      </c>
      <c r="F23" s="173" t="s">
        <v>474</v>
      </c>
      <c r="G23" s="173" t="s">
        <v>2054</v>
      </c>
      <c r="I23" s="173" t="s">
        <v>1873</v>
      </c>
      <c r="J23" s="173" t="s">
        <v>2123</v>
      </c>
      <c r="K23" s="173" t="s">
        <v>2059</v>
      </c>
      <c r="T23"/>
      <c r="U23"/>
      <c r="V23"/>
    </row>
    <row r="24" spans="1:22" x14ac:dyDescent="0.25">
      <c r="A24" s="173" t="s">
        <v>1992</v>
      </c>
      <c r="B24" s="173" t="s">
        <v>216</v>
      </c>
      <c r="C24" s="173" t="s">
        <v>2054</v>
      </c>
      <c r="D24" s="178"/>
      <c r="E24" s="173" t="s">
        <v>1831</v>
      </c>
      <c r="F24" s="173" t="s">
        <v>474</v>
      </c>
      <c r="G24" s="173" t="s">
        <v>483</v>
      </c>
      <c r="I24" s="173" t="s">
        <v>1948</v>
      </c>
      <c r="J24" s="173" t="s">
        <v>2122</v>
      </c>
      <c r="K24" s="173" t="s">
        <v>2054</v>
      </c>
      <c r="T24"/>
      <c r="U24"/>
      <c r="V24"/>
    </row>
    <row r="25" spans="1:22" x14ac:dyDescent="0.25">
      <c r="A25" s="173" t="s">
        <v>1980</v>
      </c>
      <c r="B25" s="173" t="s">
        <v>195</v>
      </c>
      <c r="C25" s="173" t="s">
        <v>2054</v>
      </c>
      <c r="D25" s="178"/>
      <c r="E25" s="173" t="s">
        <v>1989</v>
      </c>
      <c r="F25" s="173" t="s">
        <v>474</v>
      </c>
      <c r="G25" s="173" t="s">
        <v>2054</v>
      </c>
      <c r="I25" s="173" t="s">
        <v>2001</v>
      </c>
      <c r="J25" s="173" t="s">
        <v>2121</v>
      </c>
      <c r="K25" s="173" t="s">
        <v>2054</v>
      </c>
      <c r="T25"/>
      <c r="U25"/>
      <c r="V25"/>
    </row>
    <row r="26" spans="1:22" x14ac:dyDescent="0.25">
      <c r="A26" s="173" t="s">
        <v>1942</v>
      </c>
      <c r="B26" s="173" t="s">
        <v>195</v>
      </c>
      <c r="C26" s="173" t="s">
        <v>2054</v>
      </c>
      <c r="D26" s="178"/>
      <c r="E26" s="173" t="s">
        <v>1835</v>
      </c>
      <c r="F26" s="173" t="s">
        <v>474</v>
      </c>
      <c r="G26" s="173" t="s">
        <v>483</v>
      </c>
      <c r="I26" s="173" t="s">
        <v>1831</v>
      </c>
      <c r="J26" s="173" t="s">
        <v>2124</v>
      </c>
      <c r="K26" s="173" t="s">
        <v>483</v>
      </c>
      <c r="T26"/>
      <c r="U26"/>
      <c r="V26"/>
    </row>
    <row r="27" spans="1:22" x14ac:dyDescent="0.25">
      <c r="A27" s="173" t="s">
        <v>1942</v>
      </c>
      <c r="B27" s="173" t="s">
        <v>182</v>
      </c>
      <c r="C27" s="173" t="s">
        <v>483</v>
      </c>
      <c r="D27" s="178"/>
      <c r="E27" s="173" t="s">
        <v>484</v>
      </c>
      <c r="F27" s="173" t="s">
        <v>465</v>
      </c>
      <c r="G27" s="173" t="s">
        <v>483</v>
      </c>
      <c r="I27" s="173" t="s">
        <v>1989</v>
      </c>
      <c r="J27" s="173" t="s">
        <v>2118</v>
      </c>
      <c r="K27" s="173" t="s">
        <v>2054</v>
      </c>
      <c r="T27"/>
      <c r="U27"/>
      <c r="V27"/>
    </row>
    <row r="28" spans="1:22" x14ac:dyDescent="0.25">
      <c r="A28" s="173" t="s">
        <v>1940</v>
      </c>
      <c r="B28" s="173" t="s">
        <v>167</v>
      </c>
      <c r="C28" s="173" t="s">
        <v>2054</v>
      </c>
      <c r="D28" s="178"/>
      <c r="E28" s="173" t="s">
        <v>484</v>
      </c>
      <c r="F28" s="173" t="s">
        <v>466</v>
      </c>
      <c r="G28" s="173" t="s">
        <v>2060</v>
      </c>
      <c r="I28" s="173" t="s">
        <v>1835</v>
      </c>
      <c r="J28" s="173" t="s">
        <v>2124</v>
      </c>
      <c r="K28" s="173" t="s">
        <v>483</v>
      </c>
      <c r="T28"/>
      <c r="U28"/>
      <c r="V28"/>
    </row>
    <row r="29" spans="1:22" x14ac:dyDescent="0.25">
      <c r="A29" s="173" t="s">
        <v>1867</v>
      </c>
      <c r="B29" s="173" t="s">
        <v>202</v>
      </c>
      <c r="C29" s="173" t="s">
        <v>2054</v>
      </c>
      <c r="D29" s="178"/>
      <c r="E29" s="173" t="s">
        <v>486</v>
      </c>
      <c r="F29" s="173" t="s">
        <v>466</v>
      </c>
      <c r="G29" s="173" t="s">
        <v>2060</v>
      </c>
      <c r="I29" s="173" t="s">
        <v>484</v>
      </c>
      <c r="J29" s="173" t="s">
        <v>2123</v>
      </c>
      <c r="K29" s="173" t="s">
        <v>483</v>
      </c>
      <c r="T29"/>
      <c r="U29"/>
      <c r="V29"/>
    </row>
    <row r="30" spans="1:22" x14ac:dyDescent="0.25">
      <c r="A30" s="173" t="s">
        <v>1836</v>
      </c>
      <c r="B30" s="173" t="s">
        <v>108</v>
      </c>
      <c r="C30" s="173" t="s">
        <v>2054</v>
      </c>
      <c r="D30" s="178"/>
      <c r="E30" s="173" t="s">
        <v>890</v>
      </c>
      <c r="F30" s="173" t="s">
        <v>470</v>
      </c>
      <c r="G30" s="173" t="s">
        <v>2078</v>
      </c>
      <c r="I30" s="173" t="s">
        <v>484</v>
      </c>
      <c r="J30" s="173" t="s">
        <v>455</v>
      </c>
      <c r="K30" s="173" t="s">
        <v>2060</v>
      </c>
      <c r="T30"/>
      <c r="U30"/>
      <c r="V30"/>
    </row>
    <row r="31" spans="1:22" x14ac:dyDescent="0.25">
      <c r="A31" s="173" t="s">
        <v>1883</v>
      </c>
      <c r="B31" s="173" t="s">
        <v>120</v>
      </c>
      <c r="C31" s="173" t="s">
        <v>2054</v>
      </c>
      <c r="D31" s="178"/>
      <c r="E31" s="173" t="s">
        <v>890</v>
      </c>
      <c r="F31" s="173" t="s">
        <v>471</v>
      </c>
      <c r="G31" s="173" t="s">
        <v>2105</v>
      </c>
      <c r="I31" s="173" t="s">
        <v>486</v>
      </c>
      <c r="J31" s="173" t="s">
        <v>455</v>
      </c>
      <c r="K31" s="173" t="s">
        <v>2060</v>
      </c>
      <c r="T31"/>
      <c r="U31"/>
      <c r="V31"/>
    </row>
    <row r="32" spans="1:22" x14ac:dyDescent="0.25">
      <c r="A32" s="173" t="s">
        <v>1951</v>
      </c>
      <c r="B32" s="173" t="s">
        <v>189</v>
      </c>
      <c r="C32" s="173" t="s">
        <v>2054</v>
      </c>
      <c r="D32" s="178"/>
      <c r="E32" s="173" t="s">
        <v>487</v>
      </c>
      <c r="F32" s="173" t="s">
        <v>469</v>
      </c>
      <c r="G32" s="173" t="s">
        <v>2069</v>
      </c>
      <c r="I32" s="173" t="s">
        <v>890</v>
      </c>
      <c r="J32" s="173" t="s">
        <v>2122</v>
      </c>
      <c r="K32" s="173" t="s">
        <v>483</v>
      </c>
      <c r="T32"/>
      <c r="U32"/>
      <c r="V32"/>
    </row>
    <row r="33" spans="1:22" x14ac:dyDescent="0.25">
      <c r="A33" s="173" t="s">
        <v>1840</v>
      </c>
      <c r="B33" s="173" t="s">
        <v>120</v>
      </c>
      <c r="C33" s="173" t="s">
        <v>2054</v>
      </c>
      <c r="D33" s="178"/>
      <c r="E33" s="173" t="s">
        <v>487</v>
      </c>
      <c r="F33" s="173" t="s">
        <v>470</v>
      </c>
      <c r="G33" s="173" t="s">
        <v>2106</v>
      </c>
      <c r="I33" s="173" t="s">
        <v>890</v>
      </c>
      <c r="J33" s="173" t="s">
        <v>2126</v>
      </c>
      <c r="K33" s="173" t="s">
        <v>2127</v>
      </c>
      <c r="T33"/>
      <c r="U33"/>
      <c r="V33"/>
    </row>
    <row r="34" spans="1:22" x14ac:dyDescent="0.25">
      <c r="A34" s="173" t="s">
        <v>1830</v>
      </c>
      <c r="B34" s="173" t="s">
        <v>156</v>
      </c>
      <c r="C34" s="173" t="s">
        <v>2054</v>
      </c>
      <c r="D34" s="178"/>
      <c r="E34" s="173" t="s">
        <v>487</v>
      </c>
      <c r="F34" s="173" t="s">
        <v>471</v>
      </c>
      <c r="G34" s="173" t="s">
        <v>2054</v>
      </c>
      <c r="I34" s="173" t="s">
        <v>890</v>
      </c>
      <c r="J34" s="173" t="s">
        <v>455</v>
      </c>
      <c r="K34" s="173" t="s">
        <v>2128</v>
      </c>
      <c r="T34"/>
      <c r="U34"/>
      <c r="V34"/>
    </row>
    <row r="35" spans="1:22" x14ac:dyDescent="0.25">
      <c r="A35" s="173" t="s">
        <v>1924</v>
      </c>
      <c r="B35" s="173" t="s">
        <v>141</v>
      </c>
      <c r="C35" s="173" t="s">
        <v>2054</v>
      </c>
      <c r="D35" s="178"/>
      <c r="E35" s="173" t="s">
        <v>487</v>
      </c>
      <c r="F35" s="173" t="s">
        <v>472</v>
      </c>
      <c r="G35" s="173" t="s">
        <v>2054</v>
      </c>
      <c r="I35" s="173" t="s">
        <v>487</v>
      </c>
      <c r="J35" s="173" t="s">
        <v>2124</v>
      </c>
      <c r="K35" s="173" t="s">
        <v>2097</v>
      </c>
      <c r="T35"/>
      <c r="U35"/>
      <c r="V35"/>
    </row>
    <row r="36" spans="1:22" x14ac:dyDescent="0.25">
      <c r="A36" s="173" t="s">
        <v>1928</v>
      </c>
      <c r="B36" s="173" t="s">
        <v>235</v>
      </c>
      <c r="C36" s="173" t="s">
        <v>2054</v>
      </c>
      <c r="D36" s="178"/>
      <c r="E36" s="173" t="s">
        <v>487</v>
      </c>
      <c r="F36" s="173" t="s">
        <v>474</v>
      </c>
      <c r="G36" s="173" t="s">
        <v>2082</v>
      </c>
      <c r="I36" s="173" t="s">
        <v>487</v>
      </c>
      <c r="J36" s="173" t="s">
        <v>2123</v>
      </c>
      <c r="K36" s="173" t="s">
        <v>2093</v>
      </c>
      <c r="T36"/>
      <c r="U36"/>
      <c r="V36"/>
    </row>
    <row r="37" spans="1:22" x14ac:dyDescent="0.25">
      <c r="A37" s="173" t="s">
        <v>1873</v>
      </c>
      <c r="B37" s="173" t="s">
        <v>229</v>
      </c>
      <c r="C37" s="173" t="s">
        <v>2059</v>
      </c>
      <c r="D37" s="178"/>
      <c r="E37" s="173" t="s">
        <v>834</v>
      </c>
      <c r="F37" s="173" t="s">
        <v>470</v>
      </c>
      <c r="G37" s="173" t="s">
        <v>2054</v>
      </c>
      <c r="I37" s="173" t="s">
        <v>487</v>
      </c>
      <c r="J37" s="173" t="s">
        <v>2122</v>
      </c>
      <c r="K37" s="173" t="s">
        <v>2098</v>
      </c>
      <c r="T37"/>
      <c r="U37"/>
      <c r="V37"/>
    </row>
    <row r="38" spans="1:22" x14ac:dyDescent="0.25">
      <c r="A38" s="173" t="s">
        <v>1948</v>
      </c>
      <c r="B38" s="173" t="s">
        <v>216</v>
      </c>
      <c r="C38" s="173" t="s">
        <v>2054</v>
      </c>
      <c r="D38" s="178"/>
      <c r="E38" s="173" t="s">
        <v>489</v>
      </c>
      <c r="F38" s="173" t="s">
        <v>470</v>
      </c>
      <c r="G38" s="173" t="s">
        <v>2054</v>
      </c>
      <c r="I38" s="173" t="s">
        <v>487</v>
      </c>
      <c r="J38" s="173" t="s">
        <v>2129</v>
      </c>
      <c r="K38" s="173" t="s">
        <v>2097</v>
      </c>
      <c r="T38"/>
      <c r="U38"/>
      <c r="V38"/>
    </row>
    <row r="39" spans="1:22" x14ac:dyDescent="0.25">
      <c r="A39" s="173" t="s">
        <v>2001</v>
      </c>
      <c r="B39" s="173" t="s">
        <v>156</v>
      </c>
      <c r="C39" s="173" t="s">
        <v>2054</v>
      </c>
      <c r="D39" s="178"/>
      <c r="E39" s="173" t="s">
        <v>835</v>
      </c>
      <c r="F39" s="173" t="s">
        <v>470</v>
      </c>
      <c r="G39" s="173" t="s">
        <v>2054</v>
      </c>
      <c r="I39" s="173" t="s">
        <v>487</v>
      </c>
      <c r="J39" s="173" t="s">
        <v>2116</v>
      </c>
      <c r="K39" s="173" t="s">
        <v>2130</v>
      </c>
      <c r="T39"/>
      <c r="U39"/>
      <c r="V39"/>
    </row>
    <row r="40" spans="1:22" x14ac:dyDescent="0.25">
      <c r="A40" s="173" t="s">
        <v>1831</v>
      </c>
      <c r="B40" s="173" t="s">
        <v>156</v>
      </c>
      <c r="C40" s="173" t="s">
        <v>483</v>
      </c>
      <c r="D40" s="178"/>
      <c r="E40" s="173" t="s">
        <v>953</v>
      </c>
      <c r="F40" s="173" t="s">
        <v>470</v>
      </c>
      <c r="G40" s="173" t="s">
        <v>2066</v>
      </c>
      <c r="I40" s="173" t="s">
        <v>487</v>
      </c>
      <c r="J40" s="173" t="s">
        <v>2131</v>
      </c>
      <c r="K40" s="173" t="s">
        <v>2054</v>
      </c>
      <c r="T40"/>
      <c r="U40"/>
      <c r="V40"/>
    </row>
    <row r="41" spans="1:22" x14ac:dyDescent="0.25">
      <c r="A41" s="173" t="s">
        <v>1989</v>
      </c>
      <c r="B41" s="173" t="s">
        <v>202</v>
      </c>
      <c r="C41" s="173" t="s">
        <v>2054</v>
      </c>
      <c r="D41" s="178"/>
      <c r="E41" s="173" t="s">
        <v>1274</v>
      </c>
      <c r="F41" s="173" t="s">
        <v>470</v>
      </c>
      <c r="G41" s="173" t="s">
        <v>2078</v>
      </c>
      <c r="I41" s="173" t="s">
        <v>487</v>
      </c>
      <c r="J41" s="173" t="s">
        <v>2118</v>
      </c>
      <c r="K41" s="173" t="s">
        <v>2097</v>
      </c>
      <c r="T41"/>
      <c r="U41"/>
      <c r="V41"/>
    </row>
    <row r="42" spans="1:22" x14ac:dyDescent="0.25">
      <c r="A42" s="173" t="s">
        <v>1835</v>
      </c>
      <c r="B42" s="173" t="s">
        <v>242</v>
      </c>
      <c r="C42" s="173" t="s">
        <v>483</v>
      </c>
      <c r="D42" s="178"/>
      <c r="E42" s="173" t="s">
        <v>543</v>
      </c>
      <c r="F42" s="173" t="s">
        <v>470</v>
      </c>
      <c r="G42" s="173" t="s">
        <v>2062</v>
      </c>
      <c r="I42" s="173" t="s">
        <v>487</v>
      </c>
      <c r="J42" s="173" t="s">
        <v>2126</v>
      </c>
      <c r="K42" s="173" t="s">
        <v>2132</v>
      </c>
      <c r="T42"/>
      <c r="U42"/>
      <c r="V42"/>
    </row>
    <row r="43" spans="1:22" x14ac:dyDescent="0.25">
      <c r="A43" s="173" t="s">
        <v>484</v>
      </c>
      <c r="B43" s="173" t="s">
        <v>477</v>
      </c>
      <c r="C43" s="173" t="s">
        <v>2060</v>
      </c>
      <c r="D43" s="178"/>
      <c r="E43" s="173" t="s">
        <v>954</v>
      </c>
      <c r="F43" s="173" t="s">
        <v>470</v>
      </c>
      <c r="G43" s="173" t="s">
        <v>2079</v>
      </c>
      <c r="I43" s="173" t="s">
        <v>487</v>
      </c>
      <c r="J43" s="173" t="s">
        <v>455</v>
      </c>
      <c r="K43" s="173" t="s">
        <v>2133</v>
      </c>
      <c r="T43"/>
      <c r="U43"/>
      <c r="V43"/>
    </row>
    <row r="44" spans="1:22" x14ac:dyDescent="0.25">
      <c r="A44" s="173" t="s">
        <v>484</v>
      </c>
      <c r="B44" s="173" t="s">
        <v>189</v>
      </c>
      <c r="C44" s="173" t="s">
        <v>483</v>
      </c>
      <c r="D44" s="178"/>
      <c r="E44" s="173" t="s">
        <v>1585</v>
      </c>
      <c r="F44" s="173" t="s">
        <v>470</v>
      </c>
      <c r="G44" s="173" t="s">
        <v>2080</v>
      </c>
      <c r="I44" s="173" t="s">
        <v>834</v>
      </c>
      <c r="J44" s="173" t="s">
        <v>2122</v>
      </c>
      <c r="K44" s="173" t="s">
        <v>2054</v>
      </c>
      <c r="T44"/>
      <c r="U44"/>
      <c r="V44"/>
    </row>
    <row r="45" spans="1:22" x14ac:dyDescent="0.25">
      <c r="A45" s="173" t="s">
        <v>486</v>
      </c>
      <c r="B45" s="173" t="s">
        <v>477</v>
      </c>
      <c r="C45" s="173" t="s">
        <v>2060</v>
      </c>
      <c r="D45" s="178"/>
      <c r="E45" s="173" t="s">
        <v>1586</v>
      </c>
      <c r="F45" s="173" t="s">
        <v>470</v>
      </c>
      <c r="G45" s="173" t="s">
        <v>2081</v>
      </c>
      <c r="I45" s="173" t="s">
        <v>489</v>
      </c>
      <c r="J45" s="173" t="s">
        <v>2124</v>
      </c>
      <c r="K45" s="173" t="s">
        <v>2054</v>
      </c>
      <c r="T45"/>
      <c r="U45"/>
      <c r="V45"/>
    </row>
    <row r="46" spans="1:22" x14ac:dyDescent="0.25">
      <c r="A46" s="173" t="s">
        <v>890</v>
      </c>
      <c r="B46" s="173" t="s">
        <v>120</v>
      </c>
      <c r="C46" s="173" t="s">
        <v>2061</v>
      </c>
      <c r="D46" s="178"/>
      <c r="E46" s="173" t="s">
        <v>836</v>
      </c>
      <c r="F46" s="173" t="s">
        <v>470</v>
      </c>
      <c r="G46" s="173" t="s">
        <v>2051</v>
      </c>
      <c r="I46" s="173" t="s">
        <v>835</v>
      </c>
      <c r="J46" s="173" t="s">
        <v>2122</v>
      </c>
      <c r="K46" s="173" t="s">
        <v>2054</v>
      </c>
      <c r="T46"/>
      <c r="U46"/>
      <c r="V46"/>
    </row>
    <row r="47" spans="1:22" x14ac:dyDescent="0.25">
      <c r="A47" s="173" t="s">
        <v>890</v>
      </c>
      <c r="B47" s="173" t="s">
        <v>116</v>
      </c>
      <c r="C47" s="173" t="s">
        <v>2062</v>
      </c>
      <c r="D47" s="178"/>
      <c r="E47" s="173" t="s">
        <v>837</v>
      </c>
      <c r="F47" s="173" t="s">
        <v>470</v>
      </c>
      <c r="G47" s="173" t="s">
        <v>2046</v>
      </c>
      <c r="I47" s="173" t="s">
        <v>953</v>
      </c>
      <c r="J47" s="173" t="s">
        <v>2116</v>
      </c>
      <c r="K47" s="173" t="s">
        <v>2066</v>
      </c>
      <c r="T47"/>
      <c r="U47"/>
      <c r="V47"/>
    </row>
    <row r="48" spans="1:22" x14ac:dyDescent="0.25">
      <c r="A48" s="173" t="s">
        <v>890</v>
      </c>
      <c r="B48" s="173" t="s">
        <v>126</v>
      </c>
      <c r="C48" s="173" t="s">
        <v>2054</v>
      </c>
      <c r="D48" s="178"/>
      <c r="E48" s="173" t="s">
        <v>1543</v>
      </c>
      <c r="F48" s="173" t="s">
        <v>470</v>
      </c>
      <c r="G48" s="173" t="s">
        <v>2081</v>
      </c>
      <c r="I48" s="173" t="s">
        <v>1274</v>
      </c>
      <c r="J48" s="173" t="s">
        <v>2118</v>
      </c>
      <c r="K48" s="173" t="s">
        <v>2078</v>
      </c>
      <c r="T48"/>
      <c r="U48"/>
      <c r="V48"/>
    </row>
    <row r="49" spans="1:22" x14ac:dyDescent="0.25">
      <c r="A49" s="173" t="s">
        <v>890</v>
      </c>
      <c r="B49" s="173" t="s">
        <v>141</v>
      </c>
      <c r="C49" s="173" t="s">
        <v>2060</v>
      </c>
      <c r="D49" s="178"/>
      <c r="E49" s="173" t="s">
        <v>1275</v>
      </c>
      <c r="F49" s="173" t="s">
        <v>470</v>
      </c>
      <c r="G49" s="173" t="s">
        <v>2080</v>
      </c>
      <c r="I49" s="173" t="s">
        <v>543</v>
      </c>
      <c r="J49" s="173" t="s">
        <v>2123</v>
      </c>
      <c r="K49" s="173" t="s">
        <v>2084</v>
      </c>
      <c r="T49"/>
      <c r="U49"/>
      <c r="V49"/>
    </row>
    <row r="50" spans="1:22" x14ac:dyDescent="0.25">
      <c r="A50" s="173" t="s">
        <v>890</v>
      </c>
      <c r="B50" s="173" t="s">
        <v>161</v>
      </c>
      <c r="C50" s="173" t="s">
        <v>2060</v>
      </c>
      <c r="D50" s="178"/>
      <c r="E50" s="173" t="s">
        <v>544</v>
      </c>
      <c r="F50" s="173" t="s">
        <v>470</v>
      </c>
      <c r="G50" s="173" t="s">
        <v>2082</v>
      </c>
      <c r="I50" s="173" t="s">
        <v>543</v>
      </c>
      <c r="J50" s="173" t="s">
        <v>2116</v>
      </c>
      <c r="K50" s="173" t="s">
        <v>2083</v>
      </c>
      <c r="T50"/>
      <c r="U50"/>
      <c r="V50"/>
    </row>
    <row r="51" spans="1:22" x14ac:dyDescent="0.25">
      <c r="A51" s="173" t="s">
        <v>890</v>
      </c>
      <c r="B51" s="173" t="s">
        <v>229</v>
      </c>
      <c r="C51" s="173" t="s">
        <v>2054</v>
      </c>
      <c r="D51" s="178"/>
      <c r="E51" s="173" t="s">
        <v>490</v>
      </c>
      <c r="F51" s="173" t="s">
        <v>470</v>
      </c>
      <c r="G51" s="173" t="s">
        <v>2082</v>
      </c>
      <c r="I51" s="173" t="s">
        <v>954</v>
      </c>
      <c r="J51" s="173" t="s">
        <v>2116</v>
      </c>
      <c r="K51" s="173" t="s">
        <v>2046</v>
      </c>
      <c r="T51"/>
      <c r="U51"/>
      <c r="V51"/>
    </row>
    <row r="52" spans="1:22" x14ac:dyDescent="0.25">
      <c r="A52" s="173" t="s">
        <v>890</v>
      </c>
      <c r="B52" s="173" t="s">
        <v>235</v>
      </c>
      <c r="C52" s="173" t="s">
        <v>2060</v>
      </c>
      <c r="D52" s="178"/>
      <c r="E52" s="173" t="s">
        <v>894</v>
      </c>
      <c r="F52" s="173" t="s">
        <v>470</v>
      </c>
      <c r="G52" s="173" t="s">
        <v>2046</v>
      </c>
      <c r="I52" s="173" t="s">
        <v>954</v>
      </c>
      <c r="J52" s="173" t="s">
        <v>2119</v>
      </c>
      <c r="K52" s="173" t="s">
        <v>2080</v>
      </c>
    </row>
    <row r="53" spans="1:22" x14ac:dyDescent="0.25">
      <c r="A53" s="173" t="s">
        <v>890</v>
      </c>
      <c r="B53" s="173" t="s">
        <v>189</v>
      </c>
      <c r="C53" s="173" t="s">
        <v>2063</v>
      </c>
      <c r="D53" s="178"/>
      <c r="E53" s="173" t="s">
        <v>955</v>
      </c>
      <c r="F53" s="173" t="s">
        <v>470</v>
      </c>
      <c r="G53" s="173" t="s">
        <v>2082</v>
      </c>
      <c r="I53" s="173" t="s">
        <v>1585</v>
      </c>
      <c r="J53" s="173" t="s">
        <v>2119</v>
      </c>
      <c r="K53" s="173" t="s">
        <v>2080</v>
      </c>
    </row>
    <row r="54" spans="1:22" x14ac:dyDescent="0.25">
      <c r="A54" s="173" t="s">
        <v>487</v>
      </c>
      <c r="B54" s="173" t="s">
        <v>108</v>
      </c>
      <c r="C54" s="173" t="s">
        <v>2064</v>
      </c>
      <c r="D54" s="178"/>
      <c r="E54" s="173" t="s">
        <v>956</v>
      </c>
      <c r="F54" s="173" t="s">
        <v>470</v>
      </c>
      <c r="G54" s="173" t="s">
        <v>2083</v>
      </c>
      <c r="I54" s="173" t="s">
        <v>1586</v>
      </c>
      <c r="J54" s="173" t="s">
        <v>2119</v>
      </c>
      <c r="K54" s="173" t="s">
        <v>2081</v>
      </c>
    </row>
    <row r="55" spans="1:22" x14ac:dyDescent="0.25">
      <c r="A55" s="173" t="s">
        <v>487</v>
      </c>
      <c r="B55" s="173" t="s">
        <v>120</v>
      </c>
      <c r="C55" s="173" t="s">
        <v>2052</v>
      </c>
      <c r="D55" s="178"/>
      <c r="E55" s="173" t="s">
        <v>957</v>
      </c>
      <c r="F55" s="173" t="s">
        <v>470</v>
      </c>
      <c r="G55" s="173" t="s">
        <v>2046</v>
      </c>
      <c r="I55" s="173" t="s">
        <v>836</v>
      </c>
      <c r="J55" s="173" t="s">
        <v>2122</v>
      </c>
      <c r="K55" s="173" t="s">
        <v>2060</v>
      </c>
    </row>
    <row r="56" spans="1:22" x14ac:dyDescent="0.25">
      <c r="A56" s="173" t="s">
        <v>487</v>
      </c>
      <c r="B56" s="173" t="s">
        <v>116</v>
      </c>
      <c r="C56" s="173" t="s">
        <v>2052</v>
      </c>
      <c r="D56" s="178"/>
      <c r="E56" s="173" t="s">
        <v>895</v>
      </c>
      <c r="F56" s="173" t="s">
        <v>470</v>
      </c>
      <c r="G56" s="173" t="s">
        <v>2084</v>
      </c>
      <c r="I56" s="173" t="s">
        <v>836</v>
      </c>
      <c r="J56" s="173" t="s">
        <v>2116</v>
      </c>
      <c r="K56" s="173" t="s">
        <v>2082</v>
      </c>
    </row>
    <row r="57" spans="1:22" x14ac:dyDescent="0.25">
      <c r="A57" s="173" t="s">
        <v>487</v>
      </c>
      <c r="B57" s="173" t="s">
        <v>126</v>
      </c>
      <c r="C57" s="173" t="s">
        <v>2065</v>
      </c>
      <c r="D57" s="178"/>
      <c r="E57" s="173" t="s">
        <v>958</v>
      </c>
      <c r="F57" s="173" t="s">
        <v>470</v>
      </c>
      <c r="G57" s="173" t="s">
        <v>2081</v>
      </c>
      <c r="I57" s="173" t="s">
        <v>836</v>
      </c>
      <c r="J57" s="173" t="s">
        <v>2119</v>
      </c>
      <c r="K57" s="173" t="s">
        <v>2081</v>
      </c>
    </row>
    <row r="58" spans="1:22" x14ac:dyDescent="0.25">
      <c r="A58" s="173" t="s">
        <v>487</v>
      </c>
      <c r="B58" s="173" t="s">
        <v>132</v>
      </c>
      <c r="C58" s="173" t="s">
        <v>2066</v>
      </c>
      <c r="D58" s="178"/>
      <c r="E58" s="173" t="s">
        <v>1276</v>
      </c>
      <c r="F58" s="173" t="s">
        <v>470</v>
      </c>
      <c r="G58" s="173" t="s">
        <v>2046</v>
      </c>
      <c r="I58" s="173" t="s">
        <v>837</v>
      </c>
      <c r="J58" s="173" t="s">
        <v>2122</v>
      </c>
      <c r="K58" s="173" t="s">
        <v>2046</v>
      </c>
    </row>
    <row r="59" spans="1:22" x14ac:dyDescent="0.25">
      <c r="A59" s="173" t="s">
        <v>487</v>
      </c>
      <c r="B59" s="173" t="s">
        <v>141</v>
      </c>
      <c r="C59" s="173" t="s">
        <v>2067</v>
      </c>
      <c r="D59" s="178"/>
      <c r="E59" s="173" t="s">
        <v>959</v>
      </c>
      <c r="F59" s="173" t="s">
        <v>470</v>
      </c>
      <c r="G59" s="173" t="s">
        <v>2054</v>
      </c>
      <c r="I59" s="173" t="s">
        <v>1543</v>
      </c>
      <c r="J59" s="173" t="s">
        <v>2121</v>
      </c>
      <c r="K59" s="173" t="s">
        <v>2081</v>
      </c>
    </row>
    <row r="60" spans="1:22" x14ac:dyDescent="0.25">
      <c r="A60" s="173" t="s">
        <v>487</v>
      </c>
      <c r="B60" s="173" t="s">
        <v>149</v>
      </c>
      <c r="C60" s="173" t="s">
        <v>2068</v>
      </c>
      <c r="D60" s="178"/>
      <c r="E60" s="173" t="s">
        <v>731</v>
      </c>
      <c r="F60" s="173" t="s">
        <v>470</v>
      </c>
      <c r="G60" s="173" t="s">
        <v>2046</v>
      </c>
      <c r="I60" s="173" t="s">
        <v>1275</v>
      </c>
      <c r="J60" s="173" t="s">
        <v>2118</v>
      </c>
      <c r="K60" s="173" t="s">
        <v>2080</v>
      </c>
    </row>
    <row r="61" spans="1:22" x14ac:dyDescent="0.25">
      <c r="A61" s="173" t="s">
        <v>487</v>
      </c>
      <c r="B61" s="173" t="s">
        <v>156</v>
      </c>
      <c r="C61" s="173" t="s">
        <v>2064</v>
      </c>
      <c r="D61" s="178"/>
      <c r="E61" s="173" t="s">
        <v>545</v>
      </c>
      <c r="F61" s="173" t="s">
        <v>470</v>
      </c>
      <c r="G61" s="173" t="s">
        <v>2081</v>
      </c>
      <c r="I61" s="173" t="s">
        <v>544</v>
      </c>
      <c r="J61" s="173" t="s">
        <v>2123</v>
      </c>
      <c r="K61" s="173" t="s">
        <v>2082</v>
      </c>
    </row>
    <row r="62" spans="1:22" x14ac:dyDescent="0.25">
      <c r="A62" s="173" t="s">
        <v>487</v>
      </c>
      <c r="B62" s="173" t="s">
        <v>478</v>
      </c>
      <c r="C62" s="173" t="s">
        <v>2069</v>
      </c>
      <c r="D62" s="178"/>
      <c r="E62" s="173" t="s">
        <v>1277</v>
      </c>
      <c r="F62" s="173" t="s">
        <v>470</v>
      </c>
      <c r="G62" s="173" t="s">
        <v>2082</v>
      </c>
      <c r="I62" s="173" t="s">
        <v>490</v>
      </c>
      <c r="J62" s="173" t="s">
        <v>2124</v>
      </c>
      <c r="K62" s="173" t="s">
        <v>2082</v>
      </c>
    </row>
    <row r="63" spans="1:22" x14ac:dyDescent="0.25">
      <c r="A63" s="173" t="s">
        <v>487</v>
      </c>
      <c r="B63" s="173" t="s">
        <v>480</v>
      </c>
      <c r="C63" s="173" t="s">
        <v>2060</v>
      </c>
      <c r="D63" s="178"/>
      <c r="E63" s="173" t="s">
        <v>1278</v>
      </c>
      <c r="F63" s="173" t="s">
        <v>470</v>
      </c>
      <c r="G63" s="173" t="s">
        <v>2054</v>
      </c>
      <c r="I63" s="173" t="s">
        <v>894</v>
      </c>
      <c r="J63" s="173" t="s">
        <v>2129</v>
      </c>
      <c r="K63" s="173" t="s">
        <v>2046</v>
      </c>
    </row>
    <row r="64" spans="1:22" x14ac:dyDescent="0.25">
      <c r="A64" s="173" t="s">
        <v>487</v>
      </c>
      <c r="B64" s="173" t="s">
        <v>479</v>
      </c>
      <c r="C64" s="173" t="s">
        <v>2070</v>
      </c>
      <c r="D64" s="178"/>
      <c r="E64" s="173" t="s">
        <v>1279</v>
      </c>
      <c r="F64" s="173" t="s">
        <v>470</v>
      </c>
      <c r="G64" s="173" t="s">
        <v>2049</v>
      </c>
      <c r="I64" s="173" t="s">
        <v>955</v>
      </c>
      <c r="J64" s="173" t="s">
        <v>2116</v>
      </c>
      <c r="K64" s="173" t="s">
        <v>2082</v>
      </c>
    </row>
    <row r="65" spans="1:11" x14ac:dyDescent="0.25">
      <c r="A65" s="173" t="s">
        <v>487</v>
      </c>
      <c r="B65" s="173" t="s">
        <v>161</v>
      </c>
      <c r="C65" s="173" t="s">
        <v>2071</v>
      </c>
      <c r="D65" s="178"/>
      <c r="E65" s="173" t="s">
        <v>1280</v>
      </c>
      <c r="F65" s="173" t="s">
        <v>470</v>
      </c>
      <c r="G65" s="173" t="s">
        <v>2046</v>
      </c>
      <c r="I65" s="173" t="s">
        <v>956</v>
      </c>
      <c r="J65" s="173" t="s">
        <v>2116</v>
      </c>
      <c r="K65" s="173" t="s">
        <v>2083</v>
      </c>
    </row>
    <row r="66" spans="1:11" x14ac:dyDescent="0.25">
      <c r="A66" s="173" t="s">
        <v>487</v>
      </c>
      <c r="B66" s="173" t="s">
        <v>255</v>
      </c>
      <c r="C66" s="173" t="s">
        <v>2054</v>
      </c>
      <c r="D66" s="178"/>
      <c r="E66" s="173" t="s">
        <v>546</v>
      </c>
      <c r="F66" s="173" t="s">
        <v>470</v>
      </c>
      <c r="G66" s="173" t="s">
        <v>2082</v>
      </c>
      <c r="I66" s="173" t="s">
        <v>957</v>
      </c>
      <c r="J66" s="173" t="s">
        <v>2116</v>
      </c>
      <c r="K66" s="173" t="s">
        <v>2046</v>
      </c>
    </row>
    <row r="67" spans="1:11" x14ac:dyDescent="0.25">
      <c r="A67" s="173" t="s">
        <v>487</v>
      </c>
      <c r="B67" s="173" t="s">
        <v>167</v>
      </c>
      <c r="C67" s="173" t="s">
        <v>2072</v>
      </c>
      <c r="D67" s="178"/>
      <c r="E67" s="173" t="s">
        <v>960</v>
      </c>
      <c r="F67" s="173" t="s">
        <v>470</v>
      </c>
      <c r="G67" s="173" t="s">
        <v>2060</v>
      </c>
      <c r="I67" s="173" t="s">
        <v>895</v>
      </c>
      <c r="J67" s="173" t="s">
        <v>2129</v>
      </c>
      <c r="K67" s="173" t="s">
        <v>2084</v>
      </c>
    </row>
    <row r="68" spans="1:11" x14ac:dyDescent="0.25">
      <c r="A68" s="173" t="s">
        <v>487</v>
      </c>
      <c r="B68" s="173" t="s">
        <v>248</v>
      </c>
      <c r="C68" s="173" t="s">
        <v>2072</v>
      </c>
      <c r="D68" s="178"/>
      <c r="E68" s="173" t="s">
        <v>1587</v>
      </c>
      <c r="F68" s="173" t="s">
        <v>470</v>
      </c>
      <c r="G68" s="173" t="s">
        <v>2080</v>
      </c>
      <c r="I68" s="173" t="s">
        <v>958</v>
      </c>
      <c r="J68" s="173" t="s">
        <v>2116</v>
      </c>
      <c r="K68" s="173" t="s">
        <v>2081</v>
      </c>
    </row>
    <row r="69" spans="1:11" x14ac:dyDescent="0.25">
      <c r="A69" s="173" t="s">
        <v>487</v>
      </c>
      <c r="B69" s="173" t="s">
        <v>182</v>
      </c>
      <c r="C69" s="173" t="s">
        <v>2066</v>
      </c>
      <c r="D69" s="178"/>
      <c r="E69" s="173" t="s">
        <v>1281</v>
      </c>
      <c r="F69" s="173" t="s">
        <v>470</v>
      </c>
      <c r="G69" s="173" t="s">
        <v>2085</v>
      </c>
      <c r="I69" s="173" t="s">
        <v>1276</v>
      </c>
      <c r="J69" s="173" t="s">
        <v>2118</v>
      </c>
      <c r="K69" s="173" t="s">
        <v>2046</v>
      </c>
    </row>
    <row r="70" spans="1:11" x14ac:dyDescent="0.25">
      <c r="A70" s="173" t="s">
        <v>487</v>
      </c>
      <c r="B70" s="173" t="s">
        <v>202</v>
      </c>
      <c r="C70" s="173" t="s">
        <v>2073</v>
      </c>
      <c r="D70" s="178"/>
      <c r="E70" s="173" t="s">
        <v>547</v>
      </c>
      <c r="F70" s="173" t="s">
        <v>470</v>
      </c>
      <c r="G70" s="173" t="s">
        <v>2049</v>
      </c>
      <c r="I70" s="173" t="s">
        <v>959</v>
      </c>
      <c r="J70" s="173" t="s">
        <v>2116</v>
      </c>
      <c r="K70" s="173" t="s">
        <v>2054</v>
      </c>
    </row>
    <row r="71" spans="1:11" x14ac:dyDescent="0.25">
      <c r="A71" s="173" t="s">
        <v>487</v>
      </c>
      <c r="B71" s="173" t="s">
        <v>209</v>
      </c>
      <c r="C71" s="173" t="s">
        <v>2072</v>
      </c>
      <c r="D71" s="178"/>
      <c r="E71" s="173" t="s">
        <v>1588</v>
      </c>
      <c r="F71" s="173" t="s">
        <v>470</v>
      </c>
      <c r="G71" s="173" t="s">
        <v>2086</v>
      </c>
      <c r="I71" s="173" t="s">
        <v>731</v>
      </c>
      <c r="J71" s="173" t="s">
        <v>2115</v>
      </c>
      <c r="K71" s="173" t="s">
        <v>2046</v>
      </c>
    </row>
    <row r="72" spans="1:11" x14ac:dyDescent="0.25">
      <c r="A72" s="173" t="s">
        <v>487</v>
      </c>
      <c r="B72" s="173" t="s">
        <v>216</v>
      </c>
      <c r="C72" s="173" t="s">
        <v>2074</v>
      </c>
      <c r="D72" s="178"/>
      <c r="E72" s="173" t="s">
        <v>1282</v>
      </c>
      <c r="F72" s="173" t="s">
        <v>470</v>
      </c>
      <c r="G72" s="173" t="s">
        <v>2086</v>
      </c>
      <c r="I72" s="173" t="s">
        <v>545</v>
      </c>
      <c r="J72" s="173" t="s">
        <v>2123</v>
      </c>
      <c r="K72" s="173" t="s">
        <v>2081</v>
      </c>
    </row>
    <row r="73" spans="1:11" x14ac:dyDescent="0.25">
      <c r="A73" s="173" t="s">
        <v>487</v>
      </c>
      <c r="B73" s="173" t="s">
        <v>222</v>
      </c>
      <c r="C73" s="173" t="s">
        <v>2065</v>
      </c>
      <c r="D73" s="178"/>
      <c r="E73" s="173" t="s">
        <v>548</v>
      </c>
      <c r="F73" s="173" t="s">
        <v>470</v>
      </c>
      <c r="G73" s="173" t="s">
        <v>2061</v>
      </c>
      <c r="I73" s="173" t="s">
        <v>1277</v>
      </c>
      <c r="J73" s="173" t="s">
        <v>2118</v>
      </c>
      <c r="K73" s="173" t="s">
        <v>2082</v>
      </c>
    </row>
    <row r="74" spans="1:11" x14ac:dyDescent="0.25">
      <c r="A74" s="173" t="s">
        <v>487</v>
      </c>
      <c r="B74" s="173" t="s">
        <v>229</v>
      </c>
      <c r="C74" s="173" t="s">
        <v>2075</v>
      </c>
      <c r="D74" s="178"/>
      <c r="E74" s="173" t="s">
        <v>961</v>
      </c>
      <c r="F74" s="173" t="s">
        <v>470</v>
      </c>
      <c r="G74" s="173" t="s">
        <v>2081</v>
      </c>
      <c r="I74" s="173" t="s">
        <v>1278</v>
      </c>
      <c r="J74" s="173" t="s">
        <v>2118</v>
      </c>
      <c r="K74" s="173" t="s">
        <v>2054</v>
      </c>
    </row>
    <row r="75" spans="1:11" x14ac:dyDescent="0.25">
      <c r="A75" s="173" t="s">
        <v>487</v>
      </c>
      <c r="B75" s="173" t="s">
        <v>235</v>
      </c>
      <c r="C75" s="173" t="s">
        <v>2064</v>
      </c>
      <c r="D75" s="178"/>
      <c r="E75" s="173" t="s">
        <v>549</v>
      </c>
      <c r="F75" s="173" t="s">
        <v>470</v>
      </c>
      <c r="G75" s="173" t="s">
        <v>2055</v>
      </c>
      <c r="I75" s="173" t="s">
        <v>1279</v>
      </c>
      <c r="J75" s="173" t="s">
        <v>2118</v>
      </c>
      <c r="K75" s="173" t="s">
        <v>2049</v>
      </c>
    </row>
    <row r="76" spans="1:11" x14ac:dyDescent="0.25">
      <c r="A76" s="173" t="s">
        <v>487</v>
      </c>
      <c r="B76" s="173" t="s">
        <v>189</v>
      </c>
      <c r="C76" s="173" t="s">
        <v>2076</v>
      </c>
      <c r="D76" s="178"/>
      <c r="E76" s="173" t="s">
        <v>550</v>
      </c>
      <c r="F76" s="173" t="s">
        <v>470</v>
      </c>
      <c r="G76" s="173" t="s">
        <v>2079</v>
      </c>
      <c r="I76" s="173" t="s">
        <v>1280</v>
      </c>
      <c r="J76" s="173" t="s">
        <v>2118</v>
      </c>
      <c r="K76" s="173" t="s">
        <v>2046</v>
      </c>
    </row>
    <row r="77" spans="1:11" x14ac:dyDescent="0.25">
      <c r="A77" s="173" t="s">
        <v>487</v>
      </c>
      <c r="B77" s="173" t="s">
        <v>242</v>
      </c>
      <c r="C77" s="173" t="s">
        <v>2077</v>
      </c>
      <c r="D77" s="178"/>
      <c r="E77" s="173" t="s">
        <v>551</v>
      </c>
      <c r="F77" s="173" t="s">
        <v>470</v>
      </c>
      <c r="G77" s="173" t="s">
        <v>2081</v>
      </c>
      <c r="I77" s="173" t="s">
        <v>546</v>
      </c>
      <c r="J77" s="173" t="s">
        <v>2123</v>
      </c>
      <c r="K77" s="173" t="s">
        <v>2082</v>
      </c>
    </row>
    <row r="78" spans="1:11" x14ac:dyDescent="0.25">
      <c r="A78" s="173" t="s">
        <v>834</v>
      </c>
      <c r="B78" s="173" t="s">
        <v>108</v>
      </c>
      <c r="C78" s="173" t="s">
        <v>2054</v>
      </c>
      <c r="D78" s="178"/>
      <c r="E78" s="173" t="s">
        <v>732</v>
      </c>
      <c r="F78" s="173" t="s">
        <v>470</v>
      </c>
      <c r="G78" s="173" t="s">
        <v>2080</v>
      </c>
      <c r="I78" s="173" t="s">
        <v>960</v>
      </c>
      <c r="J78" s="173" t="s">
        <v>2116</v>
      </c>
      <c r="K78" s="173" t="s">
        <v>2060</v>
      </c>
    </row>
    <row r="79" spans="1:11" x14ac:dyDescent="0.25">
      <c r="A79" s="173" t="s">
        <v>489</v>
      </c>
      <c r="B79" s="173" t="s">
        <v>108</v>
      </c>
      <c r="C79" s="173" t="s">
        <v>2054</v>
      </c>
      <c r="D79" s="178"/>
      <c r="E79" s="173" t="s">
        <v>962</v>
      </c>
      <c r="F79" s="173" t="s">
        <v>470</v>
      </c>
      <c r="G79" s="173" t="s">
        <v>2049</v>
      </c>
      <c r="I79" s="173" t="s">
        <v>1587</v>
      </c>
      <c r="J79" s="173" t="s">
        <v>2119</v>
      </c>
      <c r="K79" s="173" t="s">
        <v>2080</v>
      </c>
    </row>
    <row r="80" spans="1:11" x14ac:dyDescent="0.25">
      <c r="A80" s="173" t="s">
        <v>835</v>
      </c>
      <c r="B80" s="173" t="s">
        <v>108</v>
      </c>
      <c r="C80" s="173" t="s">
        <v>2054</v>
      </c>
      <c r="D80" s="178"/>
      <c r="E80" s="173" t="s">
        <v>838</v>
      </c>
      <c r="F80" s="173" t="s">
        <v>470</v>
      </c>
      <c r="G80" s="173" t="s">
        <v>2081</v>
      </c>
      <c r="I80" s="173" t="s">
        <v>1281</v>
      </c>
      <c r="J80" s="173" t="s">
        <v>2118</v>
      </c>
      <c r="K80" s="173" t="s">
        <v>2049</v>
      </c>
    </row>
    <row r="81" spans="1:11" x14ac:dyDescent="0.25">
      <c r="A81" s="173" t="s">
        <v>953</v>
      </c>
      <c r="B81" s="173" t="s">
        <v>108</v>
      </c>
      <c r="C81" s="173" t="s">
        <v>2066</v>
      </c>
      <c r="D81" s="178"/>
      <c r="E81" s="173" t="s">
        <v>552</v>
      </c>
      <c r="F81" s="173" t="s">
        <v>470</v>
      </c>
      <c r="G81" s="173" t="s">
        <v>2080</v>
      </c>
      <c r="I81" s="173" t="s">
        <v>1281</v>
      </c>
      <c r="J81" s="173" t="s">
        <v>455</v>
      </c>
      <c r="K81" s="173" t="s">
        <v>483</v>
      </c>
    </row>
    <row r="82" spans="1:11" x14ac:dyDescent="0.25">
      <c r="A82" s="173" t="s">
        <v>1274</v>
      </c>
      <c r="B82" s="173" t="s">
        <v>108</v>
      </c>
      <c r="C82" s="173" t="s">
        <v>2078</v>
      </c>
      <c r="D82" s="178"/>
      <c r="E82" s="173" t="s">
        <v>963</v>
      </c>
      <c r="F82" s="173" t="s">
        <v>470</v>
      </c>
      <c r="G82" s="173" t="s">
        <v>2049</v>
      </c>
      <c r="I82" s="173" t="s">
        <v>547</v>
      </c>
      <c r="J82" s="173" t="s">
        <v>2123</v>
      </c>
      <c r="K82" s="173" t="s">
        <v>2049</v>
      </c>
    </row>
    <row r="83" spans="1:11" x14ac:dyDescent="0.25">
      <c r="A83" s="173" t="s">
        <v>543</v>
      </c>
      <c r="B83" s="173" t="s">
        <v>108</v>
      </c>
      <c r="C83" s="173" t="s">
        <v>2062</v>
      </c>
      <c r="D83" s="178"/>
      <c r="E83" s="173" t="s">
        <v>1714</v>
      </c>
      <c r="F83" s="173" t="s">
        <v>470</v>
      </c>
      <c r="G83" s="173" t="s">
        <v>2052</v>
      </c>
      <c r="I83" s="173" t="s">
        <v>1588</v>
      </c>
      <c r="J83" s="173" t="s">
        <v>2119</v>
      </c>
      <c r="K83" s="173" t="s">
        <v>2086</v>
      </c>
    </row>
    <row r="84" spans="1:11" x14ac:dyDescent="0.25">
      <c r="A84" s="173" t="s">
        <v>954</v>
      </c>
      <c r="B84" s="173" t="s">
        <v>108</v>
      </c>
      <c r="C84" s="173" t="s">
        <v>2079</v>
      </c>
      <c r="D84" s="178"/>
      <c r="E84" s="173" t="s">
        <v>553</v>
      </c>
      <c r="F84" s="173" t="s">
        <v>470</v>
      </c>
      <c r="G84" s="173" t="s">
        <v>2061</v>
      </c>
      <c r="I84" s="173" t="s">
        <v>1282</v>
      </c>
      <c r="J84" s="173" t="s">
        <v>2118</v>
      </c>
      <c r="K84" s="173" t="s">
        <v>2086</v>
      </c>
    </row>
    <row r="85" spans="1:11" x14ac:dyDescent="0.25">
      <c r="A85" s="173" t="s">
        <v>1585</v>
      </c>
      <c r="B85" s="173" t="s">
        <v>108</v>
      </c>
      <c r="C85" s="173" t="s">
        <v>2080</v>
      </c>
      <c r="D85" s="178"/>
      <c r="E85" s="173" t="s">
        <v>1283</v>
      </c>
      <c r="F85" s="173" t="s">
        <v>470</v>
      </c>
      <c r="G85" s="173" t="s">
        <v>2082</v>
      </c>
      <c r="I85" s="173" t="s">
        <v>548</v>
      </c>
      <c r="J85" s="173" t="s">
        <v>2123</v>
      </c>
      <c r="K85" s="173" t="s">
        <v>2061</v>
      </c>
    </row>
    <row r="86" spans="1:11" x14ac:dyDescent="0.25">
      <c r="A86" s="173" t="s">
        <v>1586</v>
      </c>
      <c r="B86" s="173" t="s">
        <v>108</v>
      </c>
      <c r="C86" s="173" t="s">
        <v>2081</v>
      </c>
      <c r="D86" s="178"/>
      <c r="E86" s="173" t="s">
        <v>1589</v>
      </c>
      <c r="F86" s="173" t="s">
        <v>470</v>
      </c>
      <c r="G86" s="173" t="s">
        <v>2061</v>
      </c>
      <c r="I86" s="173" t="s">
        <v>961</v>
      </c>
      <c r="J86" s="173" t="s">
        <v>2116</v>
      </c>
      <c r="K86" s="173" t="s">
        <v>2081</v>
      </c>
    </row>
    <row r="87" spans="1:11" x14ac:dyDescent="0.25">
      <c r="A87" s="173" t="s">
        <v>836</v>
      </c>
      <c r="B87" s="173" t="s">
        <v>108</v>
      </c>
      <c r="C87" s="173" t="s">
        <v>2051</v>
      </c>
      <c r="D87" s="178"/>
      <c r="E87" s="173" t="s">
        <v>554</v>
      </c>
      <c r="F87" s="173" t="s">
        <v>470</v>
      </c>
      <c r="G87" s="173" t="s">
        <v>2061</v>
      </c>
      <c r="I87" s="173" t="s">
        <v>549</v>
      </c>
      <c r="J87" s="173" t="s">
        <v>2123</v>
      </c>
      <c r="K87" s="173" t="s">
        <v>2055</v>
      </c>
    </row>
    <row r="88" spans="1:11" x14ac:dyDescent="0.25">
      <c r="A88" s="173" t="s">
        <v>837</v>
      </c>
      <c r="B88" s="173" t="s">
        <v>108</v>
      </c>
      <c r="C88" s="173" t="s">
        <v>2046</v>
      </c>
      <c r="D88" s="178"/>
      <c r="E88" s="173" t="s">
        <v>555</v>
      </c>
      <c r="F88" s="173" t="s">
        <v>470</v>
      </c>
      <c r="G88" s="173" t="s">
        <v>2046</v>
      </c>
      <c r="I88" s="173" t="s">
        <v>550</v>
      </c>
      <c r="J88" s="173" t="s">
        <v>2123</v>
      </c>
      <c r="K88" s="173" t="s">
        <v>2079</v>
      </c>
    </row>
    <row r="89" spans="1:11" x14ac:dyDescent="0.25">
      <c r="A89" s="173" t="s">
        <v>1543</v>
      </c>
      <c r="B89" s="173" t="s">
        <v>108</v>
      </c>
      <c r="C89" s="173" t="s">
        <v>2081</v>
      </c>
      <c r="D89" s="178"/>
      <c r="E89" s="173" t="s">
        <v>1284</v>
      </c>
      <c r="F89" s="173" t="s">
        <v>470</v>
      </c>
      <c r="G89" s="173" t="s">
        <v>2082</v>
      </c>
      <c r="I89" s="173" t="s">
        <v>551</v>
      </c>
      <c r="J89" s="173" t="s">
        <v>2123</v>
      </c>
      <c r="K89" s="173" t="s">
        <v>2081</v>
      </c>
    </row>
    <row r="90" spans="1:11" x14ac:dyDescent="0.25">
      <c r="A90" s="173" t="s">
        <v>1275</v>
      </c>
      <c r="B90" s="173" t="s">
        <v>108</v>
      </c>
      <c r="C90" s="173" t="s">
        <v>2080</v>
      </c>
      <c r="D90" s="178"/>
      <c r="E90" s="173" t="s">
        <v>964</v>
      </c>
      <c r="F90" s="173" t="s">
        <v>470</v>
      </c>
      <c r="G90" s="173" t="s">
        <v>2051</v>
      </c>
      <c r="I90" s="173" t="s">
        <v>732</v>
      </c>
      <c r="J90" s="173" t="s">
        <v>2115</v>
      </c>
      <c r="K90" s="173" t="s">
        <v>2080</v>
      </c>
    </row>
    <row r="91" spans="1:11" x14ac:dyDescent="0.25">
      <c r="A91" s="173" t="s">
        <v>544</v>
      </c>
      <c r="B91" s="173" t="s">
        <v>108</v>
      </c>
      <c r="C91" s="173" t="s">
        <v>2082</v>
      </c>
      <c r="D91" s="178"/>
      <c r="E91" s="173" t="s">
        <v>965</v>
      </c>
      <c r="F91" s="173" t="s">
        <v>470</v>
      </c>
      <c r="G91" s="173" t="s">
        <v>2084</v>
      </c>
      <c r="I91" s="173" t="s">
        <v>962</v>
      </c>
      <c r="J91" s="173" t="s">
        <v>2116</v>
      </c>
      <c r="K91" s="173" t="s">
        <v>2049</v>
      </c>
    </row>
    <row r="92" spans="1:11" x14ac:dyDescent="0.25">
      <c r="A92" s="173" t="s">
        <v>490</v>
      </c>
      <c r="B92" s="173" t="s">
        <v>108</v>
      </c>
      <c r="C92" s="173" t="s">
        <v>2082</v>
      </c>
      <c r="D92" s="178"/>
      <c r="E92" s="173" t="s">
        <v>966</v>
      </c>
      <c r="F92" s="173" t="s">
        <v>470</v>
      </c>
      <c r="G92" s="173" t="s">
        <v>2087</v>
      </c>
      <c r="I92" s="173" t="s">
        <v>838</v>
      </c>
      <c r="J92" s="173" t="s">
        <v>2122</v>
      </c>
      <c r="K92" s="173" t="s">
        <v>2081</v>
      </c>
    </row>
    <row r="93" spans="1:11" x14ac:dyDescent="0.25">
      <c r="A93" s="173" t="s">
        <v>894</v>
      </c>
      <c r="B93" s="173" t="s">
        <v>108</v>
      </c>
      <c r="C93" s="173" t="s">
        <v>2046</v>
      </c>
      <c r="D93" s="178"/>
      <c r="E93" s="173" t="s">
        <v>967</v>
      </c>
      <c r="F93" s="173" t="s">
        <v>470</v>
      </c>
      <c r="G93" s="173" t="s">
        <v>2085</v>
      </c>
      <c r="I93" s="173" t="s">
        <v>552</v>
      </c>
      <c r="J93" s="173" t="s">
        <v>2123</v>
      </c>
      <c r="K93" s="173" t="s">
        <v>2080</v>
      </c>
    </row>
    <row r="94" spans="1:11" x14ac:dyDescent="0.25">
      <c r="A94" s="173" t="s">
        <v>955</v>
      </c>
      <c r="B94" s="173" t="s">
        <v>108</v>
      </c>
      <c r="C94" s="173" t="s">
        <v>2082</v>
      </c>
      <c r="D94" s="178"/>
      <c r="E94" s="173" t="s">
        <v>1590</v>
      </c>
      <c r="F94" s="173" t="s">
        <v>470</v>
      </c>
      <c r="G94" s="173" t="s">
        <v>2061</v>
      </c>
      <c r="I94" s="173" t="s">
        <v>963</v>
      </c>
      <c r="J94" s="173" t="s">
        <v>2116</v>
      </c>
      <c r="K94" s="173" t="s">
        <v>2049</v>
      </c>
    </row>
    <row r="95" spans="1:11" x14ac:dyDescent="0.25">
      <c r="A95" s="173" t="s">
        <v>956</v>
      </c>
      <c r="B95" s="173" t="s">
        <v>108</v>
      </c>
      <c r="C95" s="173" t="s">
        <v>2083</v>
      </c>
      <c r="D95" s="178"/>
      <c r="E95" s="173" t="s">
        <v>1591</v>
      </c>
      <c r="F95" s="173" t="s">
        <v>470</v>
      </c>
      <c r="G95" s="173" t="s">
        <v>2060</v>
      </c>
      <c r="I95" s="173" t="s">
        <v>1714</v>
      </c>
      <c r="J95" s="173" t="s">
        <v>455</v>
      </c>
      <c r="K95" s="173" t="s">
        <v>2052</v>
      </c>
    </row>
    <row r="96" spans="1:11" x14ac:dyDescent="0.25">
      <c r="A96" s="173" t="s">
        <v>957</v>
      </c>
      <c r="B96" s="173" t="s">
        <v>108</v>
      </c>
      <c r="C96" s="173" t="s">
        <v>2046</v>
      </c>
      <c r="D96" s="178"/>
      <c r="E96" s="173" t="s">
        <v>968</v>
      </c>
      <c r="F96" s="173" t="s">
        <v>470</v>
      </c>
      <c r="G96" s="173" t="s">
        <v>2066</v>
      </c>
      <c r="I96" s="173" t="s">
        <v>553</v>
      </c>
      <c r="J96" s="173" t="s">
        <v>2123</v>
      </c>
      <c r="K96" s="173" t="s">
        <v>2061</v>
      </c>
    </row>
    <row r="97" spans="1:11" x14ac:dyDescent="0.25">
      <c r="A97" s="173" t="s">
        <v>895</v>
      </c>
      <c r="B97" s="173" t="s">
        <v>108</v>
      </c>
      <c r="C97" s="173" t="s">
        <v>2084</v>
      </c>
      <c r="D97" s="178"/>
      <c r="E97" s="173" t="s">
        <v>969</v>
      </c>
      <c r="F97" s="173" t="s">
        <v>470</v>
      </c>
      <c r="G97" s="173" t="s">
        <v>2084</v>
      </c>
      <c r="I97" s="173" t="s">
        <v>1283</v>
      </c>
      <c r="J97" s="173" t="s">
        <v>2118</v>
      </c>
      <c r="K97" s="173" t="s">
        <v>2082</v>
      </c>
    </row>
    <row r="98" spans="1:11" x14ac:dyDescent="0.25">
      <c r="A98" s="173" t="s">
        <v>958</v>
      </c>
      <c r="B98" s="173" t="s">
        <v>108</v>
      </c>
      <c r="C98" s="173" t="s">
        <v>2081</v>
      </c>
      <c r="D98" s="178"/>
      <c r="E98" s="173" t="s">
        <v>556</v>
      </c>
      <c r="F98" s="173" t="s">
        <v>470</v>
      </c>
      <c r="G98" s="173" t="s">
        <v>2082</v>
      </c>
      <c r="I98" s="173" t="s">
        <v>1589</v>
      </c>
      <c r="J98" s="173" t="s">
        <v>2119</v>
      </c>
      <c r="K98" s="173" t="s">
        <v>2061</v>
      </c>
    </row>
    <row r="99" spans="1:11" x14ac:dyDescent="0.25">
      <c r="A99" s="173" t="s">
        <v>1276</v>
      </c>
      <c r="B99" s="173" t="s">
        <v>108</v>
      </c>
      <c r="C99" s="173" t="s">
        <v>2046</v>
      </c>
      <c r="D99" s="178"/>
      <c r="E99" s="173" t="s">
        <v>970</v>
      </c>
      <c r="F99" s="173" t="s">
        <v>470</v>
      </c>
      <c r="G99" s="173" t="s">
        <v>2084</v>
      </c>
      <c r="I99" s="173" t="s">
        <v>554</v>
      </c>
      <c r="J99" s="173" t="s">
        <v>2123</v>
      </c>
      <c r="K99" s="173" t="s">
        <v>2061</v>
      </c>
    </row>
    <row r="100" spans="1:11" x14ac:dyDescent="0.25">
      <c r="A100" s="173" t="s">
        <v>959</v>
      </c>
      <c r="B100" s="173" t="s">
        <v>108</v>
      </c>
      <c r="C100" s="173" t="s">
        <v>2054</v>
      </c>
      <c r="D100" s="178"/>
      <c r="E100" s="173" t="s">
        <v>1285</v>
      </c>
      <c r="F100" s="173" t="s">
        <v>470</v>
      </c>
      <c r="G100" s="173" t="s">
        <v>2081</v>
      </c>
      <c r="I100" s="173" t="s">
        <v>555</v>
      </c>
      <c r="J100" s="173" t="s">
        <v>2123</v>
      </c>
      <c r="K100" s="173" t="s">
        <v>2054</v>
      </c>
    </row>
    <row r="101" spans="1:11" x14ac:dyDescent="0.25">
      <c r="A101" s="173" t="s">
        <v>731</v>
      </c>
      <c r="B101" s="173" t="s">
        <v>108</v>
      </c>
      <c r="C101" s="173" t="s">
        <v>2046</v>
      </c>
      <c r="D101" s="178"/>
      <c r="E101" s="173" t="s">
        <v>839</v>
      </c>
      <c r="F101" s="173" t="s">
        <v>470</v>
      </c>
      <c r="G101" s="173" t="s">
        <v>2061</v>
      </c>
      <c r="I101" s="173" t="s">
        <v>555</v>
      </c>
      <c r="J101" s="173" t="s">
        <v>2118</v>
      </c>
      <c r="K101" s="173" t="s">
        <v>2080</v>
      </c>
    </row>
    <row r="102" spans="1:11" x14ac:dyDescent="0.25">
      <c r="A102" s="173" t="s">
        <v>545</v>
      </c>
      <c r="B102" s="173" t="s">
        <v>108</v>
      </c>
      <c r="C102" s="173" t="s">
        <v>2081</v>
      </c>
      <c r="D102" s="178"/>
      <c r="E102" s="173" t="s">
        <v>557</v>
      </c>
      <c r="F102" s="173" t="s">
        <v>470</v>
      </c>
      <c r="G102" s="173" t="s">
        <v>2080</v>
      </c>
      <c r="I102" s="173" t="s">
        <v>1284</v>
      </c>
      <c r="J102" s="173" t="s">
        <v>2118</v>
      </c>
      <c r="K102" s="173" t="s">
        <v>2082</v>
      </c>
    </row>
    <row r="103" spans="1:11" x14ac:dyDescent="0.25">
      <c r="A103" s="173" t="s">
        <v>1277</v>
      </c>
      <c r="B103" s="173" t="s">
        <v>108</v>
      </c>
      <c r="C103" s="173" t="s">
        <v>2082</v>
      </c>
      <c r="D103" s="178"/>
      <c r="E103" s="173" t="s">
        <v>813</v>
      </c>
      <c r="F103" s="173" t="s">
        <v>470</v>
      </c>
      <c r="G103" s="173" t="s">
        <v>2087</v>
      </c>
      <c r="I103" s="173" t="s">
        <v>964</v>
      </c>
      <c r="J103" s="173" t="s">
        <v>2116</v>
      </c>
      <c r="K103" s="173" t="s">
        <v>2050</v>
      </c>
    </row>
    <row r="104" spans="1:11" x14ac:dyDescent="0.25">
      <c r="A104" s="173" t="s">
        <v>1278</v>
      </c>
      <c r="B104" s="173" t="s">
        <v>108</v>
      </c>
      <c r="C104" s="173" t="s">
        <v>2054</v>
      </c>
      <c r="D104" s="178"/>
      <c r="E104" s="173" t="s">
        <v>1715</v>
      </c>
      <c r="F104" s="173" t="s">
        <v>470</v>
      </c>
      <c r="G104" s="173" t="s">
        <v>2087</v>
      </c>
      <c r="I104" s="173" t="s">
        <v>964</v>
      </c>
      <c r="J104" s="173" t="s">
        <v>455</v>
      </c>
      <c r="K104" s="173" t="s">
        <v>483</v>
      </c>
    </row>
    <row r="105" spans="1:11" x14ac:dyDescent="0.25">
      <c r="A105" s="173" t="s">
        <v>1279</v>
      </c>
      <c r="B105" s="173" t="s">
        <v>108</v>
      </c>
      <c r="C105" s="173" t="s">
        <v>2049</v>
      </c>
      <c r="D105" s="178"/>
      <c r="E105" s="173" t="s">
        <v>1716</v>
      </c>
      <c r="F105" s="173" t="s">
        <v>470</v>
      </c>
      <c r="G105" s="173" t="s">
        <v>2087</v>
      </c>
      <c r="I105" s="173" t="s">
        <v>965</v>
      </c>
      <c r="J105" s="173" t="s">
        <v>2116</v>
      </c>
      <c r="K105" s="173" t="s">
        <v>2084</v>
      </c>
    </row>
    <row r="106" spans="1:11" x14ac:dyDescent="0.25">
      <c r="A106" s="173" t="s">
        <v>1280</v>
      </c>
      <c r="B106" s="173" t="s">
        <v>108</v>
      </c>
      <c r="C106" s="173" t="s">
        <v>2046</v>
      </c>
      <c r="D106" s="178"/>
      <c r="E106" s="173" t="s">
        <v>1717</v>
      </c>
      <c r="F106" s="173" t="s">
        <v>470</v>
      </c>
      <c r="G106" s="173" t="s">
        <v>2087</v>
      </c>
      <c r="I106" s="173" t="s">
        <v>966</v>
      </c>
      <c r="J106" s="173" t="s">
        <v>2116</v>
      </c>
      <c r="K106" s="173" t="s">
        <v>2087</v>
      </c>
    </row>
    <row r="107" spans="1:11" x14ac:dyDescent="0.25">
      <c r="A107" s="173" t="s">
        <v>546</v>
      </c>
      <c r="B107" s="173" t="s">
        <v>108</v>
      </c>
      <c r="C107" s="173" t="s">
        <v>2082</v>
      </c>
      <c r="D107" s="178"/>
      <c r="E107" s="173" t="s">
        <v>1718</v>
      </c>
      <c r="F107" s="173" t="s">
        <v>470</v>
      </c>
      <c r="G107" s="173" t="s">
        <v>2087</v>
      </c>
      <c r="I107" s="173" t="s">
        <v>967</v>
      </c>
      <c r="J107" s="173" t="s">
        <v>2116</v>
      </c>
      <c r="K107" s="173" t="s">
        <v>2049</v>
      </c>
    </row>
    <row r="108" spans="1:11" x14ac:dyDescent="0.25">
      <c r="A108" s="173" t="s">
        <v>960</v>
      </c>
      <c r="B108" s="173" t="s">
        <v>108</v>
      </c>
      <c r="C108" s="173" t="s">
        <v>2060</v>
      </c>
      <c r="D108" s="178"/>
      <c r="E108" s="173" t="s">
        <v>1719</v>
      </c>
      <c r="F108" s="173" t="s">
        <v>470</v>
      </c>
      <c r="G108" s="173" t="s">
        <v>2087</v>
      </c>
      <c r="I108" s="173" t="s">
        <v>967</v>
      </c>
      <c r="J108" s="173" t="s">
        <v>455</v>
      </c>
      <c r="K108" s="173" t="s">
        <v>483</v>
      </c>
    </row>
    <row r="109" spans="1:11" x14ac:dyDescent="0.25">
      <c r="A109" s="173" t="s">
        <v>1587</v>
      </c>
      <c r="B109" s="173" t="s">
        <v>108</v>
      </c>
      <c r="C109" s="173" t="s">
        <v>2080</v>
      </c>
      <c r="D109" s="178"/>
      <c r="E109" s="173" t="s">
        <v>1720</v>
      </c>
      <c r="F109" s="173" t="s">
        <v>470</v>
      </c>
      <c r="G109" s="173" t="s">
        <v>2087</v>
      </c>
      <c r="I109" s="173" t="s">
        <v>1590</v>
      </c>
      <c r="J109" s="173" t="s">
        <v>2119</v>
      </c>
      <c r="K109" s="173" t="s">
        <v>2061</v>
      </c>
    </row>
    <row r="110" spans="1:11" x14ac:dyDescent="0.25">
      <c r="A110" s="173" t="s">
        <v>1281</v>
      </c>
      <c r="B110" s="173" t="s">
        <v>108</v>
      </c>
      <c r="C110" s="173" t="s">
        <v>2085</v>
      </c>
      <c r="D110" s="178"/>
      <c r="E110" s="173" t="s">
        <v>1721</v>
      </c>
      <c r="F110" s="173" t="s">
        <v>470</v>
      </c>
      <c r="G110" s="173" t="s">
        <v>2087</v>
      </c>
      <c r="I110" s="173" t="s">
        <v>1591</v>
      </c>
      <c r="J110" s="173" t="s">
        <v>2119</v>
      </c>
      <c r="K110" s="173" t="s">
        <v>2060</v>
      </c>
    </row>
    <row r="111" spans="1:11" x14ac:dyDescent="0.25">
      <c r="A111" s="173" t="s">
        <v>547</v>
      </c>
      <c r="B111" s="173" t="s">
        <v>108</v>
      </c>
      <c r="C111" s="173" t="s">
        <v>2049</v>
      </c>
      <c r="D111" s="178"/>
      <c r="E111" s="173" t="s">
        <v>896</v>
      </c>
      <c r="F111" s="173" t="s">
        <v>470</v>
      </c>
      <c r="G111" s="173" t="s">
        <v>2054</v>
      </c>
      <c r="I111" s="173" t="s">
        <v>968</v>
      </c>
      <c r="J111" s="173" t="s">
        <v>2116</v>
      </c>
      <c r="K111" s="173" t="s">
        <v>2066</v>
      </c>
    </row>
    <row r="112" spans="1:11" x14ac:dyDescent="0.25">
      <c r="A112" s="173" t="s">
        <v>1588</v>
      </c>
      <c r="B112" s="173" t="s">
        <v>108</v>
      </c>
      <c r="C112" s="173" t="s">
        <v>2086</v>
      </c>
      <c r="D112" s="178"/>
      <c r="E112" s="173" t="s">
        <v>491</v>
      </c>
      <c r="F112" s="173" t="s">
        <v>470</v>
      </c>
      <c r="G112" s="173" t="s">
        <v>2054</v>
      </c>
      <c r="I112" s="173" t="s">
        <v>969</v>
      </c>
      <c r="J112" s="173" t="s">
        <v>2116</v>
      </c>
      <c r="K112" s="173" t="s">
        <v>2084</v>
      </c>
    </row>
    <row r="113" spans="1:11" x14ac:dyDescent="0.25">
      <c r="A113" s="173" t="s">
        <v>1282</v>
      </c>
      <c r="B113" s="173" t="s">
        <v>108</v>
      </c>
      <c r="C113" s="173" t="s">
        <v>2086</v>
      </c>
      <c r="D113" s="178"/>
      <c r="E113" s="173" t="s">
        <v>897</v>
      </c>
      <c r="F113" s="173" t="s">
        <v>470</v>
      </c>
      <c r="G113" s="173" t="s">
        <v>2054</v>
      </c>
      <c r="I113" s="173" t="s">
        <v>556</v>
      </c>
      <c r="J113" s="173" t="s">
        <v>2123</v>
      </c>
      <c r="K113" s="173" t="s">
        <v>2082</v>
      </c>
    </row>
    <row r="114" spans="1:11" x14ac:dyDescent="0.25">
      <c r="A114" s="173" t="s">
        <v>548</v>
      </c>
      <c r="B114" s="173" t="s">
        <v>108</v>
      </c>
      <c r="C114" s="173" t="s">
        <v>2061</v>
      </c>
      <c r="D114" s="178"/>
      <c r="E114" s="173" t="s">
        <v>560</v>
      </c>
      <c r="F114" s="173" t="s">
        <v>470</v>
      </c>
      <c r="G114" s="173" t="s">
        <v>2088</v>
      </c>
      <c r="I114" s="173" t="s">
        <v>970</v>
      </c>
      <c r="J114" s="173" t="s">
        <v>2116</v>
      </c>
      <c r="K114" s="173" t="s">
        <v>2084</v>
      </c>
    </row>
    <row r="115" spans="1:11" x14ac:dyDescent="0.25">
      <c r="A115" s="173" t="s">
        <v>961</v>
      </c>
      <c r="B115" s="173" t="s">
        <v>108</v>
      </c>
      <c r="C115" s="173" t="s">
        <v>2081</v>
      </c>
      <c r="D115" s="178"/>
      <c r="E115" s="173" t="s">
        <v>561</v>
      </c>
      <c r="F115" s="173" t="s">
        <v>470</v>
      </c>
      <c r="G115" s="173" t="s">
        <v>2088</v>
      </c>
      <c r="I115" s="173" t="s">
        <v>1285</v>
      </c>
      <c r="J115" s="173" t="s">
        <v>2118</v>
      </c>
      <c r="K115" s="173" t="s">
        <v>2054</v>
      </c>
    </row>
    <row r="116" spans="1:11" x14ac:dyDescent="0.25">
      <c r="A116" s="173" t="s">
        <v>549</v>
      </c>
      <c r="B116" s="173" t="s">
        <v>108</v>
      </c>
      <c r="C116" s="173" t="s">
        <v>2055</v>
      </c>
      <c r="D116" s="178"/>
      <c r="E116" s="173" t="s">
        <v>976</v>
      </c>
      <c r="F116" s="173" t="s">
        <v>470</v>
      </c>
      <c r="G116" s="173" t="s">
        <v>2085</v>
      </c>
      <c r="I116" s="173" t="s">
        <v>1285</v>
      </c>
      <c r="J116" s="173" t="s">
        <v>455</v>
      </c>
      <c r="K116" s="173" t="s">
        <v>2046</v>
      </c>
    </row>
    <row r="117" spans="1:11" x14ac:dyDescent="0.25">
      <c r="A117" s="173" t="s">
        <v>550</v>
      </c>
      <c r="B117" s="173" t="s">
        <v>108</v>
      </c>
      <c r="C117" s="173" t="s">
        <v>2079</v>
      </c>
      <c r="D117" s="178"/>
      <c r="E117" s="173" t="s">
        <v>562</v>
      </c>
      <c r="F117" s="173" t="s">
        <v>470</v>
      </c>
      <c r="G117" s="173" t="s">
        <v>2088</v>
      </c>
      <c r="I117" s="173" t="s">
        <v>839</v>
      </c>
      <c r="J117" s="173" t="s">
        <v>2122</v>
      </c>
      <c r="K117" s="173" t="s">
        <v>2061</v>
      </c>
    </row>
    <row r="118" spans="1:11" x14ac:dyDescent="0.25">
      <c r="A118" s="173" t="s">
        <v>551</v>
      </c>
      <c r="B118" s="173" t="s">
        <v>108</v>
      </c>
      <c r="C118" s="173" t="s">
        <v>2081</v>
      </c>
      <c r="D118" s="178"/>
      <c r="E118" s="173" t="s">
        <v>977</v>
      </c>
      <c r="F118" s="173" t="s">
        <v>470</v>
      </c>
      <c r="G118" s="173" t="s">
        <v>2048</v>
      </c>
      <c r="I118" s="173" t="s">
        <v>557</v>
      </c>
      <c r="J118" s="173" t="s">
        <v>2123</v>
      </c>
      <c r="K118" s="173" t="s">
        <v>2080</v>
      </c>
    </row>
    <row r="119" spans="1:11" x14ac:dyDescent="0.25">
      <c r="A119" s="173" t="s">
        <v>732</v>
      </c>
      <c r="B119" s="173" t="s">
        <v>108</v>
      </c>
      <c r="C119" s="173" t="s">
        <v>2080</v>
      </c>
      <c r="D119" s="178"/>
      <c r="E119" s="173" t="s">
        <v>563</v>
      </c>
      <c r="F119" s="173" t="s">
        <v>470</v>
      </c>
      <c r="G119" s="173" t="s">
        <v>2046</v>
      </c>
      <c r="I119" s="173" t="s">
        <v>813</v>
      </c>
      <c r="J119" s="173" t="s">
        <v>2125</v>
      </c>
      <c r="K119" s="173" t="s">
        <v>2087</v>
      </c>
    </row>
    <row r="120" spans="1:11" x14ac:dyDescent="0.25">
      <c r="A120" s="173" t="s">
        <v>962</v>
      </c>
      <c r="B120" s="173" t="s">
        <v>108</v>
      </c>
      <c r="C120" s="173" t="s">
        <v>2049</v>
      </c>
      <c r="D120" s="178"/>
      <c r="E120" s="173" t="s">
        <v>564</v>
      </c>
      <c r="F120" s="173" t="s">
        <v>470</v>
      </c>
      <c r="G120" s="173" t="s">
        <v>2060</v>
      </c>
      <c r="I120" s="173" t="s">
        <v>1715</v>
      </c>
      <c r="J120" s="173" t="s">
        <v>455</v>
      </c>
      <c r="K120" s="173" t="s">
        <v>2087</v>
      </c>
    </row>
    <row r="121" spans="1:11" x14ac:dyDescent="0.25">
      <c r="A121" s="173" t="s">
        <v>838</v>
      </c>
      <c r="B121" s="173" t="s">
        <v>108</v>
      </c>
      <c r="C121" s="173" t="s">
        <v>2081</v>
      </c>
      <c r="D121" s="178"/>
      <c r="E121" s="173" t="s">
        <v>565</v>
      </c>
      <c r="F121" s="173" t="s">
        <v>470</v>
      </c>
      <c r="G121" s="173" t="s">
        <v>2061</v>
      </c>
      <c r="I121" s="173" t="s">
        <v>1716</v>
      </c>
      <c r="J121" s="173" t="s">
        <v>455</v>
      </c>
      <c r="K121" s="173" t="s">
        <v>2087</v>
      </c>
    </row>
    <row r="122" spans="1:11" x14ac:dyDescent="0.25">
      <c r="A122" s="173" t="s">
        <v>552</v>
      </c>
      <c r="B122" s="173" t="s">
        <v>108</v>
      </c>
      <c r="C122" s="173" t="s">
        <v>2080</v>
      </c>
      <c r="D122" s="178"/>
      <c r="E122" s="173" t="s">
        <v>566</v>
      </c>
      <c r="F122" s="173" t="s">
        <v>470</v>
      </c>
      <c r="G122" s="173" t="s">
        <v>2053</v>
      </c>
      <c r="I122" s="173" t="s">
        <v>1717</v>
      </c>
      <c r="J122" s="173" t="s">
        <v>455</v>
      </c>
      <c r="K122" s="173" t="s">
        <v>2087</v>
      </c>
    </row>
    <row r="123" spans="1:11" x14ac:dyDescent="0.25">
      <c r="A123" s="173" t="s">
        <v>963</v>
      </c>
      <c r="B123" s="173" t="s">
        <v>108</v>
      </c>
      <c r="C123" s="173" t="s">
        <v>2049</v>
      </c>
      <c r="D123" s="178"/>
      <c r="E123" s="173" t="s">
        <v>567</v>
      </c>
      <c r="F123" s="173" t="s">
        <v>470</v>
      </c>
      <c r="G123" s="173" t="s">
        <v>2083</v>
      </c>
      <c r="I123" s="173" t="s">
        <v>1718</v>
      </c>
      <c r="J123" s="173" t="s">
        <v>455</v>
      </c>
      <c r="K123" s="173" t="s">
        <v>2087</v>
      </c>
    </row>
    <row r="124" spans="1:11" x14ac:dyDescent="0.25">
      <c r="A124" s="173" t="s">
        <v>1714</v>
      </c>
      <c r="B124" s="173" t="s">
        <v>108</v>
      </c>
      <c r="C124" s="173" t="s">
        <v>2052</v>
      </c>
      <c r="D124" s="178"/>
      <c r="E124" s="173" t="s">
        <v>978</v>
      </c>
      <c r="F124" s="173" t="s">
        <v>470</v>
      </c>
      <c r="G124" s="173" t="s">
        <v>2081</v>
      </c>
      <c r="I124" s="173" t="s">
        <v>1719</v>
      </c>
      <c r="J124" s="173" t="s">
        <v>455</v>
      </c>
      <c r="K124" s="173" t="s">
        <v>2087</v>
      </c>
    </row>
    <row r="125" spans="1:11" x14ac:dyDescent="0.25">
      <c r="A125" s="173" t="s">
        <v>553</v>
      </c>
      <c r="B125" s="173" t="s">
        <v>108</v>
      </c>
      <c r="C125" s="173" t="s">
        <v>2061</v>
      </c>
      <c r="D125" s="178"/>
      <c r="E125" s="173" t="s">
        <v>568</v>
      </c>
      <c r="F125" s="173" t="s">
        <v>470</v>
      </c>
      <c r="G125" s="173" t="s">
        <v>2083</v>
      </c>
      <c r="I125" s="173" t="s">
        <v>1720</v>
      </c>
      <c r="J125" s="173" t="s">
        <v>455</v>
      </c>
      <c r="K125" s="173" t="s">
        <v>2087</v>
      </c>
    </row>
    <row r="126" spans="1:11" x14ac:dyDescent="0.25">
      <c r="A126" s="173" t="s">
        <v>1283</v>
      </c>
      <c r="B126" s="173" t="s">
        <v>108</v>
      </c>
      <c r="C126" s="173" t="s">
        <v>2082</v>
      </c>
      <c r="D126" s="178"/>
      <c r="E126" s="173" t="s">
        <v>569</v>
      </c>
      <c r="F126" s="173" t="s">
        <v>470</v>
      </c>
      <c r="G126" s="173" t="s">
        <v>2049</v>
      </c>
      <c r="I126" s="173" t="s">
        <v>1721</v>
      </c>
      <c r="J126" s="173" t="s">
        <v>455</v>
      </c>
      <c r="K126" s="173" t="s">
        <v>2087</v>
      </c>
    </row>
    <row r="127" spans="1:11" x14ac:dyDescent="0.25">
      <c r="A127" s="173" t="s">
        <v>1589</v>
      </c>
      <c r="B127" s="173" t="s">
        <v>108</v>
      </c>
      <c r="C127" s="173" t="s">
        <v>2061</v>
      </c>
      <c r="D127" s="178"/>
      <c r="E127" s="173" t="s">
        <v>570</v>
      </c>
      <c r="F127" s="173" t="s">
        <v>470</v>
      </c>
      <c r="G127" s="173" t="s">
        <v>2050</v>
      </c>
      <c r="I127" s="173" t="s">
        <v>896</v>
      </c>
      <c r="J127" s="173" t="s">
        <v>2129</v>
      </c>
      <c r="K127" s="173" t="s">
        <v>2054</v>
      </c>
    </row>
    <row r="128" spans="1:11" x14ac:dyDescent="0.25">
      <c r="A128" s="173" t="s">
        <v>554</v>
      </c>
      <c r="B128" s="173" t="s">
        <v>108</v>
      </c>
      <c r="C128" s="173" t="s">
        <v>2061</v>
      </c>
      <c r="D128" s="178"/>
      <c r="E128" s="173" t="s">
        <v>571</v>
      </c>
      <c r="F128" s="173" t="s">
        <v>470</v>
      </c>
      <c r="G128" s="173" t="s">
        <v>2060</v>
      </c>
      <c r="I128" s="173" t="s">
        <v>491</v>
      </c>
      <c r="J128" s="173" t="s">
        <v>2124</v>
      </c>
      <c r="K128" s="173" t="s">
        <v>2054</v>
      </c>
    </row>
    <row r="129" spans="1:11" x14ac:dyDescent="0.25">
      <c r="A129" s="173" t="s">
        <v>555</v>
      </c>
      <c r="B129" s="173" t="s">
        <v>108</v>
      </c>
      <c r="C129" s="173" t="s">
        <v>2046</v>
      </c>
      <c r="D129" s="178"/>
      <c r="E129" s="173" t="s">
        <v>1593</v>
      </c>
      <c r="F129" s="173" t="s">
        <v>470</v>
      </c>
      <c r="G129" s="173" t="s">
        <v>2047</v>
      </c>
      <c r="I129" s="173" t="s">
        <v>897</v>
      </c>
      <c r="J129" s="173" t="s">
        <v>2129</v>
      </c>
      <c r="K129" s="173" t="s">
        <v>2054</v>
      </c>
    </row>
    <row r="130" spans="1:11" x14ac:dyDescent="0.25">
      <c r="A130" s="173" t="s">
        <v>1284</v>
      </c>
      <c r="B130" s="173" t="s">
        <v>108</v>
      </c>
      <c r="C130" s="173" t="s">
        <v>2082</v>
      </c>
      <c r="D130" s="178"/>
      <c r="E130" s="173" t="s">
        <v>733</v>
      </c>
      <c r="F130" s="173" t="s">
        <v>470</v>
      </c>
      <c r="G130" s="173" t="s">
        <v>2081</v>
      </c>
      <c r="I130" s="173" t="s">
        <v>560</v>
      </c>
      <c r="J130" s="173" t="s">
        <v>2123</v>
      </c>
      <c r="K130" s="173" t="s">
        <v>2054</v>
      </c>
    </row>
    <row r="131" spans="1:11" x14ac:dyDescent="0.25">
      <c r="A131" s="173" t="s">
        <v>964</v>
      </c>
      <c r="B131" s="173" t="s">
        <v>108</v>
      </c>
      <c r="C131" s="173" t="s">
        <v>2051</v>
      </c>
      <c r="D131" s="178"/>
      <c r="E131" s="173" t="s">
        <v>572</v>
      </c>
      <c r="F131" s="173" t="s">
        <v>470</v>
      </c>
      <c r="G131" s="173" t="s">
        <v>2046</v>
      </c>
      <c r="I131" s="173" t="s">
        <v>560</v>
      </c>
      <c r="J131" s="173" t="s">
        <v>2125</v>
      </c>
      <c r="K131" s="173" t="s">
        <v>2087</v>
      </c>
    </row>
    <row r="132" spans="1:11" x14ac:dyDescent="0.25">
      <c r="A132" s="173" t="s">
        <v>965</v>
      </c>
      <c r="B132" s="173" t="s">
        <v>108</v>
      </c>
      <c r="C132" s="173" t="s">
        <v>2084</v>
      </c>
      <c r="D132" s="178"/>
      <c r="E132" s="173" t="s">
        <v>573</v>
      </c>
      <c r="F132" s="173" t="s">
        <v>470</v>
      </c>
      <c r="G132" s="173" t="s">
        <v>2081</v>
      </c>
      <c r="I132" s="173" t="s">
        <v>561</v>
      </c>
      <c r="J132" s="173" t="s">
        <v>2123</v>
      </c>
      <c r="K132" s="173" t="s">
        <v>2054</v>
      </c>
    </row>
    <row r="133" spans="1:11" x14ac:dyDescent="0.25">
      <c r="A133" s="173" t="s">
        <v>966</v>
      </c>
      <c r="B133" s="173" t="s">
        <v>108</v>
      </c>
      <c r="C133" s="173" t="s">
        <v>2087</v>
      </c>
      <c r="D133" s="178"/>
      <c r="E133" s="173" t="s">
        <v>574</v>
      </c>
      <c r="F133" s="173" t="s">
        <v>470</v>
      </c>
      <c r="G133" s="173" t="s">
        <v>2082</v>
      </c>
      <c r="I133" s="173" t="s">
        <v>561</v>
      </c>
      <c r="J133" s="173" t="s">
        <v>2125</v>
      </c>
      <c r="K133" s="173" t="s">
        <v>2087</v>
      </c>
    </row>
    <row r="134" spans="1:11" x14ac:dyDescent="0.25">
      <c r="A134" s="173" t="s">
        <v>967</v>
      </c>
      <c r="B134" s="173" t="s">
        <v>108</v>
      </c>
      <c r="C134" s="173" t="s">
        <v>2085</v>
      </c>
      <c r="D134" s="178"/>
      <c r="E134" s="173" t="s">
        <v>575</v>
      </c>
      <c r="F134" s="173" t="s">
        <v>470</v>
      </c>
      <c r="G134" s="173" t="s">
        <v>2049</v>
      </c>
      <c r="I134" s="173" t="s">
        <v>976</v>
      </c>
      <c r="J134" s="173" t="s">
        <v>2116</v>
      </c>
      <c r="K134" s="173" t="s">
        <v>2085</v>
      </c>
    </row>
    <row r="135" spans="1:11" x14ac:dyDescent="0.25">
      <c r="A135" s="173" t="s">
        <v>1590</v>
      </c>
      <c r="B135" s="173" t="s">
        <v>108</v>
      </c>
      <c r="C135" s="173" t="s">
        <v>2061</v>
      </c>
      <c r="D135" s="178"/>
      <c r="E135" s="173" t="s">
        <v>1594</v>
      </c>
      <c r="F135" s="173" t="s">
        <v>470</v>
      </c>
      <c r="G135" s="173" t="s">
        <v>2049</v>
      </c>
      <c r="I135" s="173" t="s">
        <v>562</v>
      </c>
      <c r="J135" s="173" t="s">
        <v>2123</v>
      </c>
      <c r="K135" s="173" t="s">
        <v>2054</v>
      </c>
    </row>
    <row r="136" spans="1:11" x14ac:dyDescent="0.25">
      <c r="A136" s="173" t="s">
        <v>1591</v>
      </c>
      <c r="B136" s="173" t="s">
        <v>108</v>
      </c>
      <c r="C136" s="173" t="s">
        <v>2060</v>
      </c>
      <c r="D136" s="178"/>
      <c r="E136" s="173" t="s">
        <v>1595</v>
      </c>
      <c r="F136" s="173" t="s">
        <v>470</v>
      </c>
      <c r="G136" s="173" t="s">
        <v>2081</v>
      </c>
      <c r="I136" s="173" t="s">
        <v>562</v>
      </c>
      <c r="J136" s="173" t="s">
        <v>2125</v>
      </c>
      <c r="K136" s="173" t="s">
        <v>2087</v>
      </c>
    </row>
    <row r="137" spans="1:11" x14ac:dyDescent="0.25">
      <c r="A137" s="173" t="s">
        <v>968</v>
      </c>
      <c r="B137" s="173" t="s">
        <v>108</v>
      </c>
      <c r="C137" s="173" t="s">
        <v>2066</v>
      </c>
      <c r="D137" s="178"/>
      <c r="E137" s="173" t="s">
        <v>1544</v>
      </c>
      <c r="F137" s="173" t="s">
        <v>470</v>
      </c>
      <c r="G137" s="173" t="s">
        <v>2049</v>
      </c>
      <c r="I137" s="173" t="s">
        <v>977</v>
      </c>
      <c r="J137" s="173" t="s">
        <v>2116</v>
      </c>
      <c r="K137" s="173" t="s">
        <v>2078</v>
      </c>
    </row>
    <row r="138" spans="1:11" x14ac:dyDescent="0.25">
      <c r="A138" s="173" t="s">
        <v>969</v>
      </c>
      <c r="B138" s="173" t="s">
        <v>108</v>
      </c>
      <c r="C138" s="173" t="s">
        <v>2084</v>
      </c>
      <c r="D138" s="178"/>
      <c r="E138" s="173" t="s">
        <v>492</v>
      </c>
      <c r="F138" s="173" t="s">
        <v>470</v>
      </c>
      <c r="G138" s="173" t="s">
        <v>2053</v>
      </c>
      <c r="I138" s="173" t="s">
        <v>977</v>
      </c>
      <c r="J138" s="173" t="s">
        <v>455</v>
      </c>
      <c r="K138" s="173" t="s">
        <v>2060</v>
      </c>
    </row>
    <row r="139" spans="1:11" x14ac:dyDescent="0.25">
      <c r="A139" s="173" t="s">
        <v>556</v>
      </c>
      <c r="B139" s="173" t="s">
        <v>108</v>
      </c>
      <c r="C139" s="173" t="s">
        <v>2082</v>
      </c>
      <c r="D139" s="178"/>
      <c r="E139" s="173" t="s">
        <v>1596</v>
      </c>
      <c r="F139" s="173" t="s">
        <v>470</v>
      </c>
      <c r="G139" s="173" t="s">
        <v>2061</v>
      </c>
      <c r="I139" s="173" t="s">
        <v>563</v>
      </c>
      <c r="J139" s="173" t="s">
        <v>2123</v>
      </c>
      <c r="K139" s="173" t="s">
        <v>2046</v>
      </c>
    </row>
    <row r="140" spans="1:11" x14ac:dyDescent="0.25">
      <c r="A140" s="173" t="s">
        <v>970</v>
      </c>
      <c r="B140" s="173" t="s">
        <v>108</v>
      </c>
      <c r="C140" s="173" t="s">
        <v>2084</v>
      </c>
      <c r="D140" s="178"/>
      <c r="E140" s="173" t="s">
        <v>979</v>
      </c>
      <c r="F140" s="173" t="s">
        <v>470</v>
      </c>
      <c r="G140" s="173" t="s">
        <v>2054</v>
      </c>
      <c r="I140" s="173" t="s">
        <v>564</v>
      </c>
      <c r="J140" s="173" t="s">
        <v>2123</v>
      </c>
      <c r="K140" s="173" t="s">
        <v>2060</v>
      </c>
    </row>
    <row r="141" spans="1:11" x14ac:dyDescent="0.25">
      <c r="A141" s="173" t="s">
        <v>1285</v>
      </c>
      <c r="B141" s="173" t="s">
        <v>108</v>
      </c>
      <c r="C141" s="173" t="s">
        <v>2081</v>
      </c>
      <c r="D141" s="178"/>
      <c r="E141" s="173" t="s">
        <v>1293</v>
      </c>
      <c r="F141" s="173" t="s">
        <v>470</v>
      </c>
      <c r="G141" s="173" t="s">
        <v>2046</v>
      </c>
      <c r="I141" s="173" t="s">
        <v>565</v>
      </c>
      <c r="J141" s="173" t="s">
        <v>2123</v>
      </c>
      <c r="K141" s="173" t="s">
        <v>2061</v>
      </c>
    </row>
    <row r="142" spans="1:11" x14ac:dyDescent="0.25">
      <c r="A142" s="173" t="s">
        <v>839</v>
      </c>
      <c r="B142" s="173" t="s">
        <v>108</v>
      </c>
      <c r="C142" s="173" t="s">
        <v>2061</v>
      </c>
      <c r="D142" s="178"/>
      <c r="E142" s="173" t="s">
        <v>980</v>
      </c>
      <c r="F142" s="173" t="s">
        <v>470</v>
      </c>
      <c r="G142" s="173" t="s">
        <v>2081</v>
      </c>
      <c r="I142" s="173" t="s">
        <v>566</v>
      </c>
      <c r="J142" s="173" t="s">
        <v>2123</v>
      </c>
      <c r="K142" s="173" t="s">
        <v>2049</v>
      </c>
    </row>
    <row r="143" spans="1:11" x14ac:dyDescent="0.25">
      <c r="A143" s="173" t="s">
        <v>557</v>
      </c>
      <c r="B143" s="173" t="s">
        <v>108</v>
      </c>
      <c r="C143" s="173" t="s">
        <v>2080</v>
      </c>
      <c r="D143" s="178"/>
      <c r="E143" s="173" t="s">
        <v>1597</v>
      </c>
      <c r="F143" s="173" t="s">
        <v>470</v>
      </c>
      <c r="G143" s="173" t="s">
        <v>2082</v>
      </c>
      <c r="I143" s="173" t="s">
        <v>566</v>
      </c>
      <c r="J143" s="173" t="s">
        <v>2131</v>
      </c>
      <c r="K143" s="173" t="s">
        <v>2082</v>
      </c>
    </row>
    <row r="144" spans="1:11" x14ac:dyDescent="0.25">
      <c r="A144" s="173" t="s">
        <v>813</v>
      </c>
      <c r="B144" s="173" t="s">
        <v>108</v>
      </c>
      <c r="C144" s="173" t="s">
        <v>2087</v>
      </c>
      <c r="D144" s="178"/>
      <c r="E144" s="173" t="s">
        <v>981</v>
      </c>
      <c r="F144" s="173" t="s">
        <v>470</v>
      </c>
      <c r="G144" s="173" t="s">
        <v>2082</v>
      </c>
      <c r="I144" s="173" t="s">
        <v>567</v>
      </c>
      <c r="J144" s="173" t="s">
        <v>2123</v>
      </c>
      <c r="K144" s="173" t="s">
        <v>2083</v>
      </c>
    </row>
    <row r="145" spans="1:11" x14ac:dyDescent="0.25">
      <c r="A145" s="173" t="s">
        <v>1715</v>
      </c>
      <c r="B145" s="173" t="s">
        <v>108</v>
      </c>
      <c r="C145" s="173" t="s">
        <v>2087</v>
      </c>
      <c r="D145" s="178"/>
      <c r="E145" s="173" t="s">
        <v>734</v>
      </c>
      <c r="F145" s="173" t="s">
        <v>470</v>
      </c>
      <c r="G145" s="173" t="s">
        <v>2057</v>
      </c>
      <c r="I145" s="173" t="s">
        <v>978</v>
      </c>
      <c r="J145" s="173" t="s">
        <v>2116</v>
      </c>
      <c r="K145" s="173" t="s">
        <v>2081</v>
      </c>
    </row>
    <row r="146" spans="1:11" x14ac:dyDescent="0.25">
      <c r="A146" s="173" t="s">
        <v>1716</v>
      </c>
      <c r="B146" s="173" t="s">
        <v>108</v>
      </c>
      <c r="C146" s="173" t="s">
        <v>2087</v>
      </c>
      <c r="D146" s="178"/>
      <c r="E146" s="173" t="s">
        <v>576</v>
      </c>
      <c r="F146" s="173" t="s">
        <v>470</v>
      </c>
      <c r="G146" s="173" t="s">
        <v>2046</v>
      </c>
      <c r="I146" s="173" t="s">
        <v>568</v>
      </c>
      <c r="J146" s="173" t="s">
        <v>2123</v>
      </c>
      <c r="K146" s="173" t="s">
        <v>2083</v>
      </c>
    </row>
    <row r="147" spans="1:11" x14ac:dyDescent="0.25">
      <c r="A147" s="173" t="s">
        <v>1717</v>
      </c>
      <c r="B147" s="173" t="s">
        <v>108</v>
      </c>
      <c r="C147" s="173" t="s">
        <v>2087</v>
      </c>
      <c r="D147" s="178"/>
      <c r="E147" s="173" t="s">
        <v>577</v>
      </c>
      <c r="F147" s="173" t="s">
        <v>470</v>
      </c>
      <c r="G147" s="173" t="s">
        <v>2048</v>
      </c>
      <c r="I147" s="173" t="s">
        <v>569</v>
      </c>
      <c r="J147" s="173" t="s">
        <v>2123</v>
      </c>
      <c r="K147" s="173" t="s">
        <v>2049</v>
      </c>
    </row>
    <row r="148" spans="1:11" x14ac:dyDescent="0.25">
      <c r="A148" s="173" t="s">
        <v>1718</v>
      </c>
      <c r="B148" s="173" t="s">
        <v>108</v>
      </c>
      <c r="C148" s="173" t="s">
        <v>2087</v>
      </c>
      <c r="D148" s="178"/>
      <c r="E148" s="173" t="s">
        <v>578</v>
      </c>
      <c r="F148" s="173" t="s">
        <v>470</v>
      </c>
      <c r="G148" s="173" t="s">
        <v>2061</v>
      </c>
      <c r="I148" s="173" t="s">
        <v>570</v>
      </c>
      <c r="J148" s="173" t="s">
        <v>2123</v>
      </c>
      <c r="K148" s="173" t="s">
        <v>2050</v>
      </c>
    </row>
    <row r="149" spans="1:11" x14ac:dyDescent="0.25">
      <c r="A149" s="173" t="s">
        <v>1719</v>
      </c>
      <c r="B149" s="173" t="s">
        <v>108</v>
      </c>
      <c r="C149" s="173" t="s">
        <v>2087</v>
      </c>
      <c r="D149" s="178"/>
      <c r="E149" s="173" t="s">
        <v>1294</v>
      </c>
      <c r="F149" s="173" t="s">
        <v>470</v>
      </c>
      <c r="G149" s="173" t="s">
        <v>2061</v>
      </c>
      <c r="I149" s="173" t="s">
        <v>571</v>
      </c>
      <c r="J149" s="173" t="s">
        <v>2123</v>
      </c>
      <c r="K149" s="173" t="s">
        <v>2060</v>
      </c>
    </row>
    <row r="150" spans="1:11" x14ac:dyDescent="0.25">
      <c r="A150" s="173" t="s">
        <v>1720</v>
      </c>
      <c r="B150" s="173" t="s">
        <v>108</v>
      </c>
      <c r="C150" s="173" t="s">
        <v>2087</v>
      </c>
      <c r="D150" s="178"/>
      <c r="E150" s="173" t="s">
        <v>1598</v>
      </c>
      <c r="F150" s="173" t="s">
        <v>470</v>
      </c>
      <c r="G150" s="173" t="s">
        <v>2089</v>
      </c>
      <c r="I150" s="173" t="s">
        <v>1593</v>
      </c>
      <c r="J150" s="173" t="s">
        <v>2119</v>
      </c>
      <c r="K150" s="173" t="s">
        <v>2098</v>
      </c>
    </row>
    <row r="151" spans="1:11" x14ac:dyDescent="0.25">
      <c r="A151" s="173" t="s">
        <v>1721</v>
      </c>
      <c r="B151" s="173" t="s">
        <v>108</v>
      </c>
      <c r="C151" s="173" t="s">
        <v>2087</v>
      </c>
      <c r="D151" s="178"/>
      <c r="E151" s="173" t="s">
        <v>982</v>
      </c>
      <c r="F151" s="173" t="s">
        <v>470</v>
      </c>
      <c r="G151" s="173" t="s">
        <v>2082</v>
      </c>
      <c r="I151" s="173" t="s">
        <v>1593</v>
      </c>
      <c r="J151" s="173" t="s">
        <v>455</v>
      </c>
      <c r="K151" s="173" t="s">
        <v>483</v>
      </c>
    </row>
    <row r="152" spans="1:11" x14ac:dyDescent="0.25">
      <c r="A152" s="173" t="s">
        <v>896</v>
      </c>
      <c r="B152" s="173" t="s">
        <v>126</v>
      </c>
      <c r="C152" s="173" t="s">
        <v>2054</v>
      </c>
      <c r="D152" s="178"/>
      <c r="E152" s="173" t="s">
        <v>579</v>
      </c>
      <c r="F152" s="173" t="s">
        <v>470</v>
      </c>
      <c r="G152" s="173" t="s">
        <v>2061</v>
      </c>
      <c r="I152" s="173" t="s">
        <v>733</v>
      </c>
      <c r="J152" s="173" t="s">
        <v>2115</v>
      </c>
      <c r="K152" s="173" t="s">
        <v>2081</v>
      </c>
    </row>
    <row r="153" spans="1:11" x14ac:dyDescent="0.25">
      <c r="A153" s="173" t="s">
        <v>491</v>
      </c>
      <c r="B153" s="173" t="s">
        <v>126</v>
      </c>
      <c r="C153" s="173" t="s">
        <v>2054</v>
      </c>
      <c r="D153" s="178"/>
      <c r="E153" s="173" t="s">
        <v>983</v>
      </c>
      <c r="F153" s="173" t="s">
        <v>470</v>
      </c>
      <c r="G153" s="173" t="s">
        <v>2048</v>
      </c>
      <c r="I153" s="173" t="s">
        <v>572</v>
      </c>
      <c r="J153" s="173" t="s">
        <v>2123</v>
      </c>
      <c r="K153" s="173" t="s">
        <v>2046</v>
      </c>
    </row>
    <row r="154" spans="1:11" x14ac:dyDescent="0.25">
      <c r="A154" s="173" t="s">
        <v>897</v>
      </c>
      <c r="B154" s="173" t="s">
        <v>126</v>
      </c>
      <c r="C154" s="173" t="s">
        <v>2054</v>
      </c>
      <c r="D154" s="178"/>
      <c r="E154" s="173" t="s">
        <v>898</v>
      </c>
      <c r="F154" s="173" t="s">
        <v>470</v>
      </c>
      <c r="G154" s="173" t="s">
        <v>2049</v>
      </c>
      <c r="I154" s="173" t="s">
        <v>573</v>
      </c>
      <c r="J154" s="173" t="s">
        <v>2123</v>
      </c>
      <c r="K154" s="173" t="s">
        <v>2081</v>
      </c>
    </row>
    <row r="155" spans="1:11" x14ac:dyDescent="0.25">
      <c r="A155" s="173" t="s">
        <v>560</v>
      </c>
      <c r="B155" s="173" t="s">
        <v>126</v>
      </c>
      <c r="C155" s="173" t="s">
        <v>2088</v>
      </c>
      <c r="D155" s="178"/>
      <c r="E155" s="173" t="s">
        <v>844</v>
      </c>
      <c r="F155" s="173" t="s">
        <v>470</v>
      </c>
      <c r="G155" s="173" t="s">
        <v>2049</v>
      </c>
      <c r="I155" s="173" t="s">
        <v>574</v>
      </c>
      <c r="J155" s="173" t="s">
        <v>2123</v>
      </c>
      <c r="K155" s="173" t="s">
        <v>2082</v>
      </c>
    </row>
    <row r="156" spans="1:11" x14ac:dyDescent="0.25">
      <c r="A156" s="173" t="s">
        <v>561</v>
      </c>
      <c r="B156" s="173" t="s">
        <v>126</v>
      </c>
      <c r="C156" s="173" t="s">
        <v>2088</v>
      </c>
      <c r="D156" s="178"/>
      <c r="E156" s="173" t="s">
        <v>984</v>
      </c>
      <c r="F156" s="173" t="s">
        <v>470</v>
      </c>
      <c r="G156" s="173" t="s">
        <v>2066</v>
      </c>
      <c r="I156" s="173" t="s">
        <v>575</v>
      </c>
      <c r="J156" s="173" t="s">
        <v>2123</v>
      </c>
      <c r="K156" s="173" t="s">
        <v>2049</v>
      </c>
    </row>
    <row r="157" spans="1:11" x14ac:dyDescent="0.25">
      <c r="A157" s="173" t="s">
        <v>976</v>
      </c>
      <c r="B157" s="173" t="s">
        <v>126</v>
      </c>
      <c r="C157" s="173" t="s">
        <v>2085</v>
      </c>
      <c r="D157" s="178"/>
      <c r="E157" s="173" t="s">
        <v>985</v>
      </c>
      <c r="F157" s="173" t="s">
        <v>470</v>
      </c>
      <c r="G157" s="173" t="s">
        <v>2082</v>
      </c>
      <c r="I157" s="173" t="s">
        <v>1594</v>
      </c>
      <c r="J157" s="173" t="s">
        <v>2119</v>
      </c>
      <c r="K157" s="173" t="s">
        <v>2049</v>
      </c>
    </row>
    <row r="158" spans="1:11" x14ac:dyDescent="0.25">
      <c r="A158" s="173" t="s">
        <v>562</v>
      </c>
      <c r="B158" s="173" t="s">
        <v>126</v>
      </c>
      <c r="C158" s="173" t="s">
        <v>2088</v>
      </c>
      <c r="D158" s="178"/>
      <c r="E158" s="173" t="s">
        <v>1206</v>
      </c>
      <c r="F158" s="173" t="s">
        <v>470</v>
      </c>
      <c r="G158" s="173" t="s">
        <v>2081</v>
      </c>
      <c r="I158" s="173" t="s">
        <v>1595</v>
      </c>
      <c r="J158" s="173" t="s">
        <v>2119</v>
      </c>
      <c r="K158" s="173" t="s">
        <v>2081</v>
      </c>
    </row>
    <row r="159" spans="1:11" x14ac:dyDescent="0.25">
      <c r="A159" s="173" t="s">
        <v>977</v>
      </c>
      <c r="B159" s="173" t="s">
        <v>126</v>
      </c>
      <c r="C159" s="173" t="s">
        <v>2048</v>
      </c>
      <c r="D159" s="178"/>
      <c r="E159" s="173" t="s">
        <v>986</v>
      </c>
      <c r="F159" s="173" t="s">
        <v>470</v>
      </c>
      <c r="G159" s="173" t="s">
        <v>2048</v>
      </c>
      <c r="I159" s="173" t="s">
        <v>1544</v>
      </c>
      <c r="J159" s="173" t="s">
        <v>2121</v>
      </c>
      <c r="K159" s="173" t="s">
        <v>2049</v>
      </c>
    </row>
    <row r="160" spans="1:11" x14ac:dyDescent="0.25">
      <c r="A160" s="173" t="s">
        <v>563</v>
      </c>
      <c r="B160" s="173" t="s">
        <v>126</v>
      </c>
      <c r="C160" s="173" t="s">
        <v>2046</v>
      </c>
      <c r="D160" s="178"/>
      <c r="E160" s="173" t="s">
        <v>1599</v>
      </c>
      <c r="F160" s="173" t="s">
        <v>470</v>
      </c>
      <c r="G160" s="173" t="s">
        <v>2082</v>
      </c>
      <c r="I160" s="173" t="s">
        <v>492</v>
      </c>
      <c r="J160" s="173" t="s">
        <v>2124</v>
      </c>
      <c r="K160" s="173" t="s">
        <v>2053</v>
      </c>
    </row>
    <row r="161" spans="1:11" x14ac:dyDescent="0.25">
      <c r="A161" s="173" t="s">
        <v>564</v>
      </c>
      <c r="B161" s="173" t="s">
        <v>126</v>
      </c>
      <c r="C161" s="173" t="s">
        <v>2060</v>
      </c>
      <c r="D161" s="178"/>
      <c r="E161" s="173" t="s">
        <v>987</v>
      </c>
      <c r="F161" s="173" t="s">
        <v>470</v>
      </c>
      <c r="G161" s="173" t="s">
        <v>2083</v>
      </c>
      <c r="I161" s="173" t="s">
        <v>1596</v>
      </c>
      <c r="J161" s="173" t="s">
        <v>2119</v>
      </c>
      <c r="K161" s="173" t="s">
        <v>2061</v>
      </c>
    </row>
    <row r="162" spans="1:11" x14ac:dyDescent="0.25">
      <c r="A162" s="173" t="s">
        <v>565</v>
      </c>
      <c r="B162" s="173" t="s">
        <v>126</v>
      </c>
      <c r="C162" s="173" t="s">
        <v>2061</v>
      </c>
      <c r="D162" s="178"/>
      <c r="E162" s="173" t="s">
        <v>1295</v>
      </c>
      <c r="F162" s="173" t="s">
        <v>470</v>
      </c>
      <c r="G162" s="173" t="s">
        <v>2085</v>
      </c>
      <c r="I162" s="173" t="s">
        <v>979</v>
      </c>
      <c r="J162" s="173" t="s">
        <v>2116</v>
      </c>
      <c r="K162" s="173" t="s">
        <v>2054</v>
      </c>
    </row>
    <row r="163" spans="1:11" x14ac:dyDescent="0.25">
      <c r="A163" s="173" t="s">
        <v>566</v>
      </c>
      <c r="B163" s="173" t="s">
        <v>126</v>
      </c>
      <c r="C163" s="173" t="s">
        <v>2053</v>
      </c>
      <c r="D163" s="178"/>
      <c r="E163" s="173" t="s">
        <v>988</v>
      </c>
      <c r="F163" s="173" t="s">
        <v>470</v>
      </c>
      <c r="G163" s="173" t="s">
        <v>2083</v>
      </c>
      <c r="I163" s="173" t="s">
        <v>1293</v>
      </c>
      <c r="J163" s="173" t="s">
        <v>2118</v>
      </c>
      <c r="K163" s="173" t="s">
        <v>2046</v>
      </c>
    </row>
    <row r="164" spans="1:11" x14ac:dyDescent="0.25">
      <c r="A164" s="173" t="s">
        <v>567</v>
      </c>
      <c r="B164" s="173" t="s">
        <v>126</v>
      </c>
      <c r="C164" s="173" t="s">
        <v>2083</v>
      </c>
      <c r="D164" s="178"/>
      <c r="E164" s="173" t="s">
        <v>989</v>
      </c>
      <c r="F164" s="173" t="s">
        <v>470</v>
      </c>
      <c r="G164" s="173" t="s">
        <v>2087</v>
      </c>
      <c r="I164" s="173" t="s">
        <v>980</v>
      </c>
      <c r="J164" s="173" t="s">
        <v>2116</v>
      </c>
      <c r="K164" s="173" t="s">
        <v>2081</v>
      </c>
    </row>
    <row r="165" spans="1:11" x14ac:dyDescent="0.25">
      <c r="A165" s="173" t="s">
        <v>978</v>
      </c>
      <c r="B165" s="173" t="s">
        <v>126</v>
      </c>
      <c r="C165" s="173" t="s">
        <v>2081</v>
      </c>
      <c r="D165" s="178"/>
      <c r="E165" s="173" t="s">
        <v>990</v>
      </c>
      <c r="F165" s="173" t="s">
        <v>470</v>
      </c>
      <c r="G165" s="173" t="s">
        <v>2054</v>
      </c>
      <c r="I165" s="173" t="s">
        <v>1597</v>
      </c>
      <c r="J165" s="173" t="s">
        <v>2119</v>
      </c>
      <c r="K165" s="173" t="s">
        <v>2082</v>
      </c>
    </row>
    <row r="166" spans="1:11" x14ac:dyDescent="0.25">
      <c r="A166" s="173" t="s">
        <v>568</v>
      </c>
      <c r="B166" s="173" t="s">
        <v>126</v>
      </c>
      <c r="C166" s="173" t="s">
        <v>2083</v>
      </c>
      <c r="D166" s="178"/>
      <c r="E166" s="173" t="s">
        <v>991</v>
      </c>
      <c r="F166" s="173" t="s">
        <v>470</v>
      </c>
      <c r="G166" s="173" t="s">
        <v>2054</v>
      </c>
      <c r="I166" s="173" t="s">
        <v>981</v>
      </c>
      <c r="J166" s="173" t="s">
        <v>2116</v>
      </c>
      <c r="K166" s="173" t="s">
        <v>2082</v>
      </c>
    </row>
    <row r="167" spans="1:11" x14ac:dyDescent="0.25">
      <c r="A167" s="173" t="s">
        <v>569</v>
      </c>
      <c r="B167" s="173" t="s">
        <v>126</v>
      </c>
      <c r="C167" s="173" t="s">
        <v>2049</v>
      </c>
      <c r="D167" s="178"/>
      <c r="E167" s="173" t="s">
        <v>899</v>
      </c>
      <c r="F167" s="173" t="s">
        <v>470</v>
      </c>
      <c r="G167" s="173" t="s">
        <v>2087</v>
      </c>
      <c r="I167" s="173" t="s">
        <v>734</v>
      </c>
      <c r="J167" s="173" t="s">
        <v>2115</v>
      </c>
      <c r="K167" s="173" t="s">
        <v>2057</v>
      </c>
    </row>
    <row r="168" spans="1:11" x14ac:dyDescent="0.25">
      <c r="A168" s="173" t="s">
        <v>570</v>
      </c>
      <c r="B168" s="173" t="s">
        <v>126</v>
      </c>
      <c r="C168" s="173" t="s">
        <v>2050</v>
      </c>
      <c r="D168" s="178"/>
      <c r="E168" s="173" t="s">
        <v>1726</v>
      </c>
      <c r="F168" s="173" t="s">
        <v>470</v>
      </c>
      <c r="G168" s="173" t="s">
        <v>2087</v>
      </c>
      <c r="I168" s="173" t="s">
        <v>576</v>
      </c>
      <c r="J168" s="173" t="s">
        <v>2123</v>
      </c>
      <c r="K168" s="173" t="s">
        <v>2046</v>
      </c>
    </row>
    <row r="169" spans="1:11" x14ac:dyDescent="0.25">
      <c r="A169" s="173" t="s">
        <v>571</v>
      </c>
      <c r="B169" s="173" t="s">
        <v>126</v>
      </c>
      <c r="C169" s="173" t="s">
        <v>2060</v>
      </c>
      <c r="D169" s="178"/>
      <c r="E169" s="173" t="s">
        <v>992</v>
      </c>
      <c r="F169" s="173" t="s">
        <v>470</v>
      </c>
      <c r="G169" s="173" t="s">
        <v>2087</v>
      </c>
      <c r="I169" s="173" t="s">
        <v>577</v>
      </c>
      <c r="J169" s="173" t="s">
        <v>2123</v>
      </c>
      <c r="K169" s="173" t="s">
        <v>2081</v>
      </c>
    </row>
    <row r="170" spans="1:11" x14ac:dyDescent="0.25">
      <c r="A170" s="173" t="s">
        <v>1593</v>
      </c>
      <c r="B170" s="173" t="s">
        <v>126</v>
      </c>
      <c r="C170" s="173" t="s">
        <v>2047</v>
      </c>
      <c r="D170" s="178"/>
      <c r="E170" s="173" t="s">
        <v>493</v>
      </c>
      <c r="F170" s="173" t="s">
        <v>470</v>
      </c>
      <c r="G170" s="173" t="s">
        <v>2087</v>
      </c>
      <c r="I170" s="173" t="s">
        <v>577</v>
      </c>
      <c r="J170" s="173" t="s">
        <v>455</v>
      </c>
      <c r="K170" s="173" t="s">
        <v>483</v>
      </c>
    </row>
    <row r="171" spans="1:11" x14ac:dyDescent="0.25">
      <c r="A171" s="173" t="s">
        <v>733</v>
      </c>
      <c r="B171" s="173" t="s">
        <v>126</v>
      </c>
      <c r="C171" s="173" t="s">
        <v>2081</v>
      </c>
      <c r="D171" s="178"/>
      <c r="E171" s="173" t="s">
        <v>993</v>
      </c>
      <c r="F171" s="173" t="s">
        <v>470</v>
      </c>
      <c r="G171" s="173" t="s">
        <v>2087</v>
      </c>
      <c r="I171" s="173" t="s">
        <v>578</v>
      </c>
      <c r="J171" s="173" t="s">
        <v>2123</v>
      </c>
      <c r="K171" s="173" t="s">
        <v>2061</v>
      </c>
    </row>
    <row r="172" spans="1:11" x14ac:dyDescent="0.25">
      <c r="A172" s="173" t="s">
        <v>572</v>
      </c>
      <c r="B172" s="173" t="s">
        <v>126</v>
      </c>
      <c r="C172" s="173" t="s">
        <v>2046</v>
      </c>
      <c r="D172" s="178"/>
      <c r="E172" s="173" t="s">
        <v>1207</v>
      </c>
      <c r="F172" s="173" t="s">
        <v>470</v>
      </c>
      <c r="G172" s="173" t="s">
        <v>2084</v>
      </c>
      <c r="I172" s="173" t="s">
        <v>1294</v>
      </c>
      <c r="J172" s="173" t="s">
        <v>2118</v>
      </c>
      <c r="K172" s="173" t="s">
        <v>2061</v>
      </c>
    </row>
    <row r="173" spans="1:11" x14ac:dyDescent="0.25">
      <c r="A173" s="173" t="s">
        <v>573</v>
      </c>
      <c r="B173" s="173" t="s">
        <v>126</v>
      </c>
      <c r="C173" s="173" t="s">
        <v>2081</v>
      </c>
      <c r="D173" s="178"/>
      <c r="E173" s="173" t="s">
        <v>1208</v>
      </c>
      <c r="F173" s="173" t="s">
        <v>470</v>
      </c>
      <c r="G173" s="173" t="s">
        <v>2060</v>
      </c>
      <c r="I173" s="173" t="s">
        <v>1598</v>
      </c>
      <c r="J173" s="173" t="s">
        <v>2119</v>
      </c>
      <c r="K173" s="173" t="s">
        <v>2089</v>
      </c>
    </row>
    <row r="174" spans="1:11" x14ac:dyDescent="0.25">
      <c r="A174" s="173" t="s">
        <v>574</v>
      </c>
      <c r="B174" s="173" t="s">
        <v>126</v>
      </c>
      <c r="C174" s="173" t="s">
        <v>2082</v>
      </c>
      <c r="D174" s="178"/>
      <c r="E174" s="173" t="s">
        <v>900</v>
      </c>
      <c r="F174" s="173" t="s">
        <v>470</v>
      </c>
      <c r="G174" s="173" t="s">
        <v>2054</v>
      </c>
      <c r="I174" s="173" t="s">
        <v>982</v>
      </c>
      <c r="J174" s="173" t="s">
        <v>2116</v>
      </c>
      <c r="K174" s="173" t="s">
        <v>2082</v>
      </c>
    </row>
    <row r="175" spans="1:11" x14ac:dyDescent="0.25">
      <c r="A175" s="173" t="s">
        <v>575</v>
      </c>
      <c r="B175" s="173" t="s">
        <v>126</v>
      </c>
      <c r="C175" s="173" t="s">
        <v>2049</v>
      </c>
      <c r="D175" s="178"/>
      <c r="E175" s="173" t="s">
        <v>580</v>
      </c>
      <c r="F175" s="173" t="s">
        <v>470</v>
      </c>
      <c r="G175" s="173" t="s">
        <v>2054</v>
      </c>
      <c r="I175" s="173" t="s">
        <v>579</v>
      </c>
      <c r="J175" s="173" t="s">
        <v>2123</v>
      </c>
      <c r="K175" s="173" t="s">
        <v>2061</v>
      </c>
    </row>
    <row r="176" spans="1:11" x14ac:dyDescent="0.25">
      <c r="A176" s="173" t="s">
        <v>1594</v>
      </c>
      <c r="B176" s="173" t="s">
        <v>126</v>
      </c>
      <c r="C176" s="173" t="s">
        <v>2049</v>
      </c>
      <c r="D176" s="178"/>
      <c r="E176" s="173" t="s">
        <v>994</v>
      </c>
      <c r="F176" s="173" t="s">
        <v>470</v>
      </c>
      <c r="G176" s="173" t="s">
        <v>2054</v>
      </c>
      <c r="I176" s="173" t="s">
        <v>983</v>
      </c>
      <c r="J176" s="173" t="s">
        <v>2116</v>
      </c>
      <c r="K176" s="173" t="s">
        <v>2048</v>
      </c>
    </row>
    <row r="177" spans="1:11" x14ac:dyDescent="0.25">
      <c r="A177" s="173" t="s">
        <v>1595</v>
      </c>
      <c r="B177" s="173" t="s">
        <v>126</v>
      </c>
      <c r="C177" s="173" t="s">
        <v>2081</v>
      </c>
      <c r="D177" s="178"/>
      <c r="E177" s="173" t="s">
        <v>995</v>
      </c>
      <c r="F177" s="173" t="s">
        <v>470</v>
      </c>
      <c r="G177" s="173" t="s">
        <v>2078</v>
      </c>
      <c r="I177" s="173" t="s">
        <v>898</v>
      </c>
      <c r="J177" s="173" t="s">
        <v>2129</v>
      </c>
      <c r="K177" s="173" t="s">
        <v>2049</v>
      </c>
    </row>
    <row r="178" spans="1:11" x14ac:dyDescent="0.25">
      <c r="A178" s="173" t="s">
        <v>1544</v>
      </c>
      <c r="B178" s="173" t="s">
        <v>126</v>
      </c>
      <c r="C178" s="173" t="s">
        <v>2049</v>
      </c>
      <c r="D178" s="178"/>
      <c r="E178" s="173" t="s">
        <v>845</v>
      </c>
      <c r="F178" s="173" t="s">
        <v>470</v>
      </c>
      <c r="G178" s="173" t="s">
        <v>2049</v>
      </c>
      <c r="I178" s="173" t="s">
        <v>844</v>
      </c>
      <c r="J178" s="173" t="s">
        <v>2122</v>
      </c>
      <c r="K178" s="173" t="s">
        <v>2049</v>
      </c>
    </row>
    <row r="179" spans="1:11" x14ac:dyDescent="0.25">
      <c r="A179" s="173" t="s">
        <v>492</v>
      </c>
      <c r="B179" s="173" t="s">
        <v>126</v>
      </c>
      <c r="C179" s="173" t="s">
        <v>2053</v>
      </c>
      <c r="D179" s="178"/>
      <c r="E179" s="173" t="s">
        <v>1209</v>
      </c>
      <c r="F179" s="173" t="s">
        <v>470</v>
      </c>
      <c r="G179" s="173" t="s">
        <v>2078</v>
      </c>
      <c r="I179" s="173" t="s">
        <v>984</v>
      </c>
      <c r="J179" s="173" t="s">
        <v>2116</v>
      </c>
      <c r="K179" s="173" t="s">
        <v>2066</v>
      </c>
    </row>
    <row r="180" spans="1:11" x14ac:dyDescent="0.25">
      <c r="A180" s="173" t="s">
        <v>1596</v>
      </c>
      <c r="B180" s="173" t="s">
        <v>126</v>
      </c>
      <c r="C180" s="173" t="s">
        <v>2061</v>
      </c>
      <c r="D180" s="178"/>
      <c r="E180" s="173" t="s">
        <v>1210</v>
      </c>
      <c r="F180" s="173" t="s">
        <v>470</v>
      </c>
      <c r="G180" s="173" t="s">
        <v>2048</v>
      </c>
      <c r="I180" s="173" t="s">
        <v>985</v>
      </c>
      <c r="J180" s="173" t="s">
        <v>2116</v>
      </c>
      <c r="K180" s="173" t="s">
        <v>2082</v>
      </c>
    </row>
    <row r="181" spans="1:11" x14ac:dyDescent="0.25">
      <c r="A181" s="173" t="s">
        <v>979</v>
      </c>
      <c r="B181" s="173" t="s">
        <v>126</v>
      </c>
      <c r="C181" s="173" t="s">
        <v>2054</v>
      </c>
      <c r="D181" s="178"/>
      <c r="E181" s="173" t="s">
        <v>996</v>
      </c>
      <c r="F181" s="173" t="s">
        <v>470</v>
      </c>
      <c r="G181" s="173" t="s">
        <v>2083</v>
      </c>
      <c r="I181" s="173" t="s">
        <v>1206</v>
      </c>
      <c r="J181" s="173" t="s">
        <v>2131</v>
      </c>
      <c r="K181" s="173" t="s">
        <v>2081</v>
      </c>
    </row>
    <row r="182" spans="1:11" x14ac:dyDescent="0.25">
      <c r="A182" s="173" t="s">
        <v>1293</v>
      </c>
      <c r="B182" s="173" t="s">
        <v>126</v>
      </c>
      <c r="C182" s="173" t="s">
        <v>2046</v>
      </c>
      <c r="D182" s="178"/>
      <c r="E182" s="173" t="s">
        <v>997</v>
      </c>
      <c r="F182" s="173" t="s">
        <v>470</v>
      </c>
      <c r="G182" s="173" t="s">
        <v>2081</v>
      </c>
      <c r="I182" s="173" t="s">
        <v>986</v>
      </c>
      <c r="J182" s="173" t="s">
        <v>2116</v>
      </c>
      <c r="K182" s="173" t="s">
        <v>2048</v>
      </c>
    </row>
    <row r="183" spans="1:11" x14ac:dyDescent="0.25">
      <c r="A183" s="173" t="s">
        <v>980</v>
      </c>
      <c r="B183" s="173" t="s">
        <v>126</v>
      </c>
      <c r="C183" s="173" t="s">
        <v>2081</v>
      </c>
      <c r="D183" s="178"/>
      <c r="E183" s="173" t="s">
        <v>901</v>
      </c>
      <c r="F183" s="173" t="s">
        <v>470</v>
      </c>
      <c r="G183" s="173" t="s">
        <v>2084</v>
      </c>
      <c r="I183" s="173" t="s">
        <v>1599</v>
      </c>
      <c r="J183" s="173" t="s">
        <v>2119</v>
      </c>
      <c r="K183" s="173" t="s">
        <v>2082</v>
      </c>
    </row>
    <row r="184" spans="1:11" x14ac:dyDescent="0.25">
      <c r="A184" s="173" t="s">
        <v>1597</v>
      </c>
      <c r="B184" s="173" t="s">
        <v>126</v>
      </c>
      <c r="C184" s="173" t="s">
        <v>2082</v>
      </c>
      <c r="D184" s="178"/>
      <c r="E184" s="173" t="s">
        <v>735</v>
      </c>
      <c r="F184" s="173" t="s">
        <v>470</v>
      </c>
      <c r="G184" s="173" t="s">
        <v>2082</v>
      </c>
      <c r="I184" s="173" t="s">
        <v>987</v>
      </c>
      <c r="J184" s="173" t="s">
        <v>2116</v>
      </c>
      <c r="K184" s="173" t="s">
        <v>2046</v>
      </c>
    </row>
    <row r="185" spans="1:11" x14ac:dyDescent="0.25">
      <c r="A185" s="173" t="s">
        <v>981</v>
      </c>
      <c r="B185" s="173" t="s">
        <v>126</v>
      </c>
      <c r="C185" s="173" t="s">
        <v>2082</v>
      </c>
      <c r="D185" s="178"/>
      <c r="E185" s="173" t="s">
        <v>814</v>
      </c>
      <c r="F185" s="173" t="s">
        <v>470</v>
      </c>
      <c r="G185" s="173" t="s">
        <v>2082</v>
      </c>
      <c r="I185" s="173" t="s">
        <v>987</v>
      </c>
      <c r="J185" s="173" t="s">
        <v>455</v>
      </c>
      <c r="K185" s="173" t="s">
        <v>483</v>
      </c>
    </row>
    <row r="186" spans="1:11" x14ac:dyDescent="0.25">
      <c r="A186" s="173" t="s">
        <v>734</v>
      </c>
      <c r="B186" s="173" t="s">
        <v>126</v>
      </c>
      <c r="C186" s="173" t="s">
        <v>2057</v>
      </c>
      <c r="D186" s="178"/>
      <c r="E186" s="173" t="s">
        <v>902</v>
      </c>
      <c r="F186" s="173" t="s">
        <v>470</v>
      </c>
      <c r="G186" s="173" t="s">
        <v>2084</v>
      </c>
      <c r="I186" s="173" t="s">
        <v>1295</v>
      </c>
      <c r="J186" s="173" t="s">
        <v>2118</v>
      </c>
      <c r="K186" s="173" t="s">
        <v>2049</v>
      </c>
    </row>
    <row r="187" spans="1:11" x14ac:dyDescent="0.25">
      <c r="A187" s="173" t="s">
        <v>576</v>
      </c>
      <c r="B187" s="173" t="s">
        <v>126</v>
      </c>
      <c r="C187" s="173" t="s">
        <v>2046</v>
      </c>
      <c r="D187" s="178"/>
      <c r="E187" s="173" t="s">
        <v>736</v>
      </c>
      <c r="F187" s="173" t="s">
        <v>470</v>
      </c>
      <c r="G187" s="173" t="s">
        <v>2084</v>
      </c>
      <c r="I187" s="173" t="s">
        <v>1295</v>
      </c>
      <c r="J187" s="173" t="s">
        <v>455</v>
      </c>
      <c r="K187" s="173" t="s">
        <v>483</v>
      </c>
    </row>
    <row r="188" spans="1:11" x14ac:dyDescent="0.25">
      <c r="A188" s="173" t="s">
        <v>577</v>
      </c>
      <c r="B188" s="173" t="s">
        <v>126</v>
      </c>
      <c r="C188" s="173" t="s">
        <v>2048</v>
      </c>
      <c r="D188" s="178"/>
      <c r="E188" s="173" t="s">
        <v>737</v>
      </c>
      <c r="F188" s="173" t="s">
        <v>470</v>
      </c>
      <c r="G188" s="173" t="s">
        <v>2081</v>
      </c>
      <c r="I188" s="173" t="s">
        <v>988</v>
      </c>
      <c r="J188" s="173" t="s">
        <v>2116</v>
      </c>
      <c r="K188" s="173" t="s">
        <v>2083</v>
      </c>
    </row>
    <row r="189" spans="1:11" x14ac:dyDescent="0.25">
      <c r="A189" s="173" t="s">
        <v>578</v>
      </c>
      <c r="B189" s="173" t="s">
        <v>126</v>
      </c>
      <c r="C189" s="173" t="s">
        <v>2061</v>
      </c>
      <c r="D189" s="178"/>
      <c r="E189" s="173" t="s">
        <v>738</v>
      </c>
      <c r="F189" s="173" t="s">
        <v>470</v>
      </c>
      <c r="G189" s="173" t="s">
        <v>2084</v>
      </c>
      <c r="I189" s="173" t="s">
        <v>989</v>
      </c>
      <c r="J189" s="173" t="s">
        <v>2116</v>
      </c>
      <c r="K189" s="173" t="s">
        <v>2087</v>
      </c>
    </row>
    <row r="190" spans="1:11" x14ac:dyDescent="0.25">
      <c r="A190" s="173" t="s">
        <v>1294</v>
      </c>
      <c r="B190" s="173" t="s">
        <v>126</v>
      </c>
      <c r="C190" s="173" t="s">
        <v>2061</v>
      </c>
      <c r="D190" s="178"/>
      <c r="E190" s="173" t="s">
        <v>739</v>
      </c>
      <c r="F190" s="173" t="s">
        <v>470</v>
      </c>
      <c r="G190" s="173" t="s">
        <v>2052</v>
      </c>
      <c r="I190" s="173" t="s">
        <v>990</v>
      </c>
      <c r="J190" s="173" t="s">
        <v>2116</v>
      </c>
      <c r="K190" s="173" t="s">
        <v>2054</v>
      </c>
    </row>
    <row r="191" spans="1:11" x14ac:dyDescent="0.25">
      <c r="A191" s="173" t="s">
        <v>1598</v>
      </c>
      <c r="B191" s="173" t="s">
        <v>126</v>
      </c>
      <c r="C191" s="173" t="s">
        <v>2089</v>
      </c>
      <c r="D191" s="178"/>
      <c r="E191" s="173" t="s">
        <v>581</v>
      </c>
      <c r="F191" s="173" t="s">
        <v>470</v>
      </c>
      <c r="G191" s="173" t="s">
        <v>2086</v>
      </c>
      <c r="I191" s="173" t="s">
        <v>991</v>
      </c>
      <c r="J191" s="173" t="s">
        <v>2116</v>
      </c>
      <c r="K191" s="173" t="s">
        <v>2054</v>
      </c>
    </row>
    <row r="192" spans="1:11" x14ac:dyDescent="0.25">
      <c r="A192" s="173" t="s">
        <v>982</v>
      </c>
      <c r="B192" s="173" t="s">
        <v>126</v>
      </c>
      <c r="C192" s="173" t="s">
        <v>2082</v>
      </c>
      <c r="D192" s="178"/>
      <c r="E192" s="173" t="s">
        <v>815</v>
      </c>
      <c r="F192" s="173" t="s">
        <v>470</v>
      </c>
      <c r="G192" s="173" t="s">
        <v>2049</v>
      </c>
      <c r="I192" s="173" t="s">
        <v>899</v>
      </c>
      <c r="J192" s="173" t="s">
        <v>2129</v>
      </c>
      <c r="K192" s="173" t="s">
        <v>2087</v>
      </c>
    </row>
    <row r="193" spans="1:11" x14ac:dyDescent="0.25">
      <c r="A193" s="173" t="s">
        <v>579</v>
      </c>
      <c r="B193" s="173" t="s">
        <v>126</v>
      </c>
      <c r="C193" s="173" t="s">
        <v>2061</v>
      </c>
      <c r="D193" s="178"/>
      <c r="E193" s="173" t="s">
        <v>1211</v>
      </c>
      <c r="F193" s="173" t="s">
        <v>470</v>
      </c>
      <c r="G193" s="173" t="s">
        <v>2081</v>
      </c>
      <c r="I193" s="173" t="s">
        <v>1726</v>
      </c>
      <c r="J193" s="173" t="s">
        <v>455</v>
      </c>
      <c r="K193" s="173" t="s">
        <v>2087</v>
      </c>
    </row>
    <row r="194" spans="1:11" x14ac:dyDescent="0.25">
      <c r="A194" s="173" t="s">
        <v>983</v>
      </c>
      <c r="B194" s="173" t="s">
        <v>126</v>
      </c>
      <c r="C194" s="173" t="s">
        <v>2048</v>
      </c>
      <c r="D194" s="178"/>
      <c r="E194" s="173" t="s">
        <v>1600</v>
      </c>
      <c r="F194" s="173" t="s">
        <v>470</v>
      </c>
      <c r="G194" s="173" t="s">
        <v>2081</v>
      </c>
      <c r="I194" s="173" t="s">
        <v>992</v>
      </c>
      <c r="J194" s="173" t="s">
        <v>2116</v>
      </c>
      <c r="K194" s="173" t="s">
        <v>2087</v>
      </c>
    </row>
    <row r="195" spans="1:11" x14ac:dyDescent="0.25">
      <c r="A195" s="173" t="s">
        <v>898</v>
      </c>
      <c r="B195" s="173" t="s">
        <v>126</v>
      </c>
      <c r="C195" s="173" t="s">
        <v>2049</v>
      </c>
      <c r="D195" s="178"/>
      <c r="E195" s="173" t="s">
        <v>1212</v>
      </c>
      <c r="F195" s="173" t="s">
        <v>470</v>
      </c>
      <c r="G195" s="173" t="s">
        <v>2049</v>
      </c>
      <c r="I195" s="173" t="s">
        <v>493</v>
      </c>
      <c r="J195" s="173" t="s">
        <v>2124</v>
      </c>
      <c r="K195" s="173" t="s">
        <v>2087</v>
      </c>
    </row>
    <row r="196" spans="1:11" x14ac:dyDescent="0.25">
      <c r="A196" s="173" t="s">
        <v>844</v>
      </c>
      <c r="B196" s="173" t="s">
        <v>126</v>
      </c>
      <c r="C196" s="173" t="s">
        <v>2049</v>
      </c>
      <c r="D196" s="178"/>
      <c r="E196" s="173" t="s">
        <v>1213</v>
      </c>
      <c r="F196" s="173" t="s">
        <v>470</v>
      </c>
      <c r="G196" s="173" t="s">
        <v>2078</v>
      </c>
      <c r="I196" s="173" t="s">
        <v>993</v>
      </c>
      <c r="J196" s="173" t="s">
        <v>2116</v>
      </c>
      <c r="K196" s="173" t="s">
        <v>2087</v>
      </c>
    </row>
    <row r="197" spans="1:11" x14ac:dyDescent="0.25">
      <c r="A197" s="173" t="s">
        <v>984</v>
      </c>
      <c r="B197" s="173" t="s">
        <v>126</v>
      </c>
      <c r="C197" s="173" t="s">
        <v>2066</v>
      </c>
      <c r="D197" s="178"/>
      <c r="E197" s="173" t="s">
        <v>582</v>
      </c>
      <c r="F197" s="173" t="s">
        <v>470</v>
      </c>
      <c r="G197" s="173" t="s">
        <v>2080</v>
      </c>
      <c r="I197" s="173" t="s">
        <v>1207</v>
      </c>
      <c r="J197" s="173" t="s">
        <v>2131</v>
      </c>
      <c r="K197" s="173" t="s">
        <v>2084</v>
      </c>
    </row>
    <row r="198" spans="1:11" x14ac:dyDescent="0.25">
      <c r="A198" s="173" t="s">
        <v>985</v>
      </c>
      <c r="B198" s="173" t="s">
        <v>126</v>
      </c>
      <c r="C198" s="173" t="s">
        <v>2082</v>
      </c>
      <c r="D198" s="178"/>
      <c r="E198" s="173" t="s">
        <v>583</v>
      </c>
      <c r="F198" s="173" t="s">
        <v>470</v>
      </c>
      <c r="G198" s="173" t="s">
        <v>2082</v>
      </c>
      <c r="I198" s="173" t="s">
        <v>1208</v>
      </c>
      <c r="J198" s="173" t="s">
        <v>2131</v>
      </c>
      <c r="K198" s="173" t="s">
        <v>2060</v>
      </c>
    </row>
    <row r="199" spans="1:11" x14ac:dyDescent="0.25">
      <c r="A199" s="173" t="s">
        <v>1206</v>
      </c>
      <c r="B199" s="173" t="s">
        <v>126</v>
      </c>
      <c r="C199" s="173" t="s">
        <v>2081</v>
      </c>
      <c r="D199" s="178"/>
      <c r="E199" s="173" t="s">
        <v>584</v>
      </c>
      <c r="F199" s="173" t="s">
        <v>470</v>
      </c>
      <c r="G199" s="173" t="s">
        <v>2084</v>
      </c>
      <c r="I199" s="173" t="s">
        <v>900</v>
      </c>
      <c r="J199" s="173" t="s">
        <v>2129</v>
      </c>
      <c r="K199" s="173" t="s">
        <v>2054</v>
      </c>
    </row>
    <row r="200" spans="1:11" x14ac:dyDescent="0.25">
      <c r="A200" s="173" t="s">
        <v>986</v>
      </c>
      <c r="B200" s="173" t="s">
        <v>126</v>
      </c>
      <c r="C200" s="173" t="s">
        <v>2048</v>
      </c>
      <c r="D200" s="178"/>
      <c r="E200" s="173" t="s">
        <v>585</v>
      </c>
      <c r="F200" s="173" t="s">
        <v>470</v>
      </c>
      <c r="G200" s="173" t="s">
        <v>2080</v>
      </c>
      <c r="I200" s="173" t="s">
        <v>580</v>
      </c>
      <c r="J200" s="173" t="s">
        <v>2123</v>
      </c>
      <c r="K200" s="173" t="s">
        <v>2054</v>
      </c>
    </row>
    <row r="201" spans="1:11" x14ac:dyDescent="0.25">
      <c r="A201" s="173" t="s">
        <v>1599</v>
      </c>
      <c r="B201" s="173" t="s">
        <v>126</v>
      </c>
      <c r="C201" s="173" t="s">
        <v>2082</v>
      </c>
      <c r="D201" s="178"/>
      <c r="E201" s="173" t="s">
        <v>1296</v>
      </c>
      <c r="F201" s="173" t="s">
        <v>470</v>
      </c>
      <c r="G201" s="173" t="s">
        <v>2081</v>
      </c>
      <c r="I201" s="173" t="s">
        <v>994</v>
      </c>
      <c r="J201" s="173" t="s">
        <v>2116</v>
      </c>
      <c r="K201" s="173" t="s">
        <v>2054</v>
      </c>
    </row>
    <row r="202" spans="1:11" x14ac:dyDescent="0.25">
      <c r="A202" s="173" t="s">
        <v>987</v>
      </c>
      <c r="B202" s="173" t="s">
        <v>126</v>
      </c>
      <c r="C202" s="173" t="s">
        <v>2083</v>
      </c>
      <c r="D202" s="178"/>
      <c r="E202" s="173" t="s">
        <v>1214</v>
      </c>
      <c r="F202" s="173" t="s">
        <v>470</v>
      </c>
      <c r="G202" s="173" t="s">
        <v>2081</v>
      </c>
      <c r="I202" s="173" t="s">
        <v>995</v>
      </c>
      <c r="J202" s="173" t="s">
        <v>2116</v>
      </c>
      <c r="K202" s="173" t="s">
        <v>2078</v>
      </c>
    </row>
    <row r="203" spans="1:11" x14ac:dyDescent="0.25">
      <c r="A203" s="173" t="s">
        <v>1295</v>
      </c>
      <c r="B203" s="173" t="s">
        <v>126</v>
      </c>
      <c r="C203" s="173" t="s">
        <v>2085</v>
      </c>
      <c r="D203" s="178"/>
      <c r="E203" s="173" t="s">
        <v>586</v>
      </c>
      <c r="F203" s="173" t="s">
        <v>470</v>
      </c>
      <c r="G203" s="173" t="s">
        <v>2080</v>
      </c>
      <c r="I203" s="173" t="s">
        <v>845</v>
      </c>
      <c r="J203" s="173" t="s">
        <v>2122</v>
      </c>
      <c r="K203" s="173" t="s">
        <v>2049</v>
      </c>
    </row>
    <row r="204" spans="1:11" x14ac:dyDescent="0.25">
      <c r="A204" s="173" t="s">
        <v>988</v>
      </c>
      <c r="B204" s="173" t="s">
        <v>126</v>
      </c>
      <c r="C204" s="173" t="s">
        <v>2083</v>
      </c>
      <c r="D204" s="178"/>
      <c r="E204" s="173" t="s">
        <v>587</v>
      </c>
      <c r="F204" s="173" t="s">
        <v>470</v>
      </c>
      <c r="G204" s="173" t="s">
        <v>2082</v>
      </c>
      <c r="I204" s="173" t="s">
        <v>1209</v>
      </c>
      <c r="J204" s="173" t="s">
        <v>2131</v>
      </c>
      <c r="K204" s="173" t="s">
        <v>2078</v>
      </c>
    </row>
    <row r="205" spans="1:11" x14ac:dyDescent="0.25">
      <c r="A205" s="173" t="s">
        <v>989</v>
      </c>
      <c r="B205" s="173" t="s">
        <v>126</v>
      </c>
      <c r="C205" s="173" t="s">
        <v>2087</v>
      </c>
      <c r="D205" s="178"/>
      <c r="E205" s="173" t="s">
        <v>1297</v>
      </c>
      <c r="F205" s="173" t="s">
        <v>470</v>
      </c>
      <c r="G205" s="173" t="s">
        <v>2046</v>
      </c>
      <c r="I205" s="173" t="s">
        <v>1210</v>
      </c>
      <c r="J205" s="173" t="s">
        <v>2131</v>
      </c>
      <c r="K205" s="173" t="s">
        <v>2048</v>
      </c>
    </row>
    <row r="206" spans="1:11" x14ac:dyDescent="0.25">
      <c r="A206" s="173" t="s">
        <v>990</v>
      </c>
      <c r="B206" s="173" t="s">
        <v>126</v>
      </c>
      <c r="C206" s="173" t="s">
        <v>2054</v>
      </c>
      <c r="D206" s="178"/>
      <c r="E206" s="173" t="s">
        <v>1298</v>
      </c>
      <c r="F206" s="173" t="s">
        <v>470</v>
      </c>
      <c r="G206" s="173" t="s">
        <v>2078</v>
      </c>
      <c r="I206" s="173" t="s">
        <v>996</v>
      </c>
      <c r="J206" s="173" t="s">
        <v>2116</v>
      </c>
      <c r="K206" s="173" t="s">
        <v>2083</v>
      </c>
    </row>
    <row r="207" spans="1:11" x14ac:dyDescent="0.25">
      <c r="A207" s="173" t="s">
        <v>991</v>
      </c>
      <c r="B207" s="173" t="s">
        <v>126</v>
      </c>
      <c r="C207" s="173" t="s">
        <v>2054</v>
      </c>
      <c r="D207" s="178"/>
      <c r="E207" s="173" t="s">
        <v>588</v>
      </c>
      <c r="F207" s="173" t="s">
        <v>470</v>
      </c>
      <c r="G207" s="173" t="s">
        <v>2082</v>
      </c>
      <c r="I207" s="173" t="s">
        <v>997</v>
      </c>
      <c r="J207" s="173" t="s">
        <v>2116</v>
      </c>
      <c r="K207" s="173" t="s">
        <v>2046</v>
      </c>
    </row>
    <row r="208" spans="1:11" x14ac:dyDescent="0.25">
      <c r="A208" s="173" t="s">
        <v>899</v>
      </c>
      <c r="B208" s="173" t="s">
        <v>126</v>
      </c>
      <c r="C208" s="173" t="s">
        <v>2087</v>
      </c>
      <c r="D208" s="178"/>
      <c r="E208" s="173" t="s">
        <v>1299</v>
      </c>
      <c r="F208" s="173" t="s">
        <v>470</v>
      </c>
      <c r="G208" s="173" t="s">
        <v>2081</v>
      </c>
      <c r="I208" s="173" t="s">
        <v>997</v>
      </c>
      <c r="J208" s="173" t="s">
        <v>455</v>
      </c>
      <c r="K208" s="173" t="s">
        <v>2054</v>
      </c>
    </row>
    <row r="209" spans="1:11" x14ac:dyDescent="0.25">
      <c r="A209" s="173" t="s">
        <v>1726</v>
      </c>
      <c r="B209" s="173" t="s">
        <v>126</v>
      </c>
      <c r="C209" s="173" t="s">
        <v>2087</v>
      </c>
      <c r="D209" s="178"/>
      <c r="E209" s="173" t="s">
        <v>740</v>
      </c>
      <c r="F209" s="173" t="s">
        <v>470</v>
      </c>
      <c r="G209" s="173" t="s">
        <v>2080</v>
      </c>
      <c r="I209" s="173" t="s">
        <v>901</v>
      </c>
      <c r="J209" s="173" t="s">
        <v>2129</v>
      </c>
      <c r="K209" s="173" t="s">
        <v>2084</v>
      </c>
    </row>
    <row r="210" spans="1:11" x14ac:dyDescent="0.25">
      <c r="A210" s="173" t="s">
        <v>992</v>
      </c>
      <c r="B210" s="173" t="s">
        <v>126</v>
      </c>
      <c r="C210" s="173" t="s">
        <v>2087</v>
      </c>
      <c r="D210" s="178"/>
      <c r="E210" s="173" t="s">
        <v>1300</v>
      </c>
      <c r="F210" s="173" t="s">
        <v>470</v>
      </c>
      <c r="G210" s="173" t="s">
        <v>2082</v>
      </c>
      <c r="I210" s="173" t="s">
        <v>735</v>
      </c>
      <c r="J210" s="173" t="s">
        <v>2115</v>
      </c>
      <c r="K210" s="173" t="s">
        <v>2082</v>
      </c>
    </row>
    <row r="211" spans="1:11" x14ac:dyDescent="0.25">
      <c r="A211" s="173" t="s">
        <v>493</v>
      </c>
      <c r="B211" s="173" t="s">
        <v>126</v>
      </c>
      <c r="C211" s="173" t="s">
        <v>2087</v>
      </c>
      <c r="D211" s="178"/>
      <c r="E211" s="173" t="s">
        <v>1758</v>
      </c>
      <c r="F211" s="173" t="s">
        <v>470</v>
      </c>
      <c r="G211" s="173" t="s">
        <v>2060</v>
      </c>
      <c r="I211" s="173" t="s">
        <v>814</v>
      </c>
      <c r="J211" s="173" t="s">
        <v>2125</v>
      </c>
      <c r="K211" s="173" t="s">
        <v>2054</v>
      </c>
    </row>
    <row r="212" spans="1:11" x14ac:dyDescent="0.25">
      <c r="A212" s="173" t="s">
        <v>993</v>
      </c>
      <c r="B212" s="173" t="s">
        <v>126</v>
      </c>
      <c r="C212" s="173" t="s">
        <v>2087</v>
      </c>
      <c r="D212" s="178"/>
      <c r="E212" s="173" t="s">
        <v>1758</v>
      </c>
      <c r="F212" s="173" t="s">
        <v>474</v>
      </c>
      <c r="G212" s="173" t="s">
        <v>2107</v>
      </c>
      <c r="I212" s="173" t="s">
        <v>814</v>
      </c>
      <c r="J212" s="173" t="s">
        <v>2129</v>
      </c>
      <c r="K212" s="173" t="s">
        <v>2084</v>
      </c>
    </row>
    <row r="213" spans="1:11" x14ac:dyDescent="0.25">
      <c r="A213" s="173" t="s">
        <v>1207</v>
      </c>
      <c r="B213" s="173" t="s">
        <v>141</v>
      </c>
      <c r="C213" s="173" t="s">
        <v>2084</v>
      </c>
      <c r="D213" s="178"/>
      <c r="E213" s="173" t="s">
        <v>1601</v>
      </c>
      <c r="F213" s="173" t="s">
        <v>470</v>
      </c>
      <c r="G213" s="173" t="s">
        <v>2061</v>
      </c>
      <c r="I213" s="173" t="s">
        <v>902</v>
      </c>
      <c r="J213" s="173" t="s">
        <v>2129</v>
      </c>
      <c r="K213" s="173" t="s">
        <v>2084</v>
      </c>
    </row>
    <row r="214" spans="1:11" x14ac:dyDescent="0.25">
      <c r="A214" s="173" t="s">
        <v>1208</v>
      </c>
      <c r="B214" s="173" t="s">
        <v>141</v>
      </c>
      <c r="C214" s="173" t="s">
        <v>2060</v>
      </c>
      <c r="D214" s="178"/>
      <c r="E214" s="173" t="s">
        <v>1602</v>
      </c>
      <c r="F214" s="173" t="s">
        <v>470</v>
      </c>
      <c r="G214" s="173" t="s">
        <v>2053</v>
      </c>
      <c r="I214" s="173" t="s">
        <v>736</v>
      </c>
      <c r="J214" s="173" t="s">
        <v>2115</v>
      </c>
      <c r="K214" s="173" t="s">
        <v>2084</v>
      </c>
    </row>
    <row r="215" spans="1:11" x14ac:dyDescent="0.25">
      <c r="A215" s="173" t="s">
        <v>900</v>
      </c>
      <c r="B215" s="173" t="s">
        <v>141</v>
      </c>
      <c r="C215" s="173" t="s">
        <v>2054</v>
      </c>
      <c r="D215" s="178"/>
      <c r="E215" s="173" t="s">
        <v>741</v>
      </c>
      <c r="F215" s="173" t="s">
        <v>470</v>
      </c>
      <c r="G215" s="173" t="s">
        <v>2053</v>
      </c>
      <c r="I215" s="173" t="s">
        <v>737</v>
      </c>
      <c r="J215" s="173" t="s">
        <v>2115</v>
      </c>
      <c r="K215" s="173" t="s">
        <v>2054</v>
      </c>
    </row>
    <row r="216" spans="1:11" x14ac:dyDescent="0.25">
      <c r="A216" s="173" t="s">
        <v>580</v>
      </c>
      <c r="B216" s="173" t="s">
        <v>141</v>
      </c>
      <c r="C216" s="173" t="s">
        <v>2054</v>
      </c>
      <c r="D216" s="178"/>
      <c r="E216" s="173" t="s">
        <v>1301</v>
      </c>
      <c r="F216" s="173" t="s">
        <v>470</v>
      </c>
      <c r="G216" s="173" t="s">
        <v>2061</v>
      </c>
      <c r="I216" s="173" t="s">
        <v>737</v>
      </c>
      <c r="J216" s="173" t="s">
        <v>2122</v>
      </c>
      <c r="K216" s="173" t="s">
        <v>2046</v>
      </c>
    </row>
    <row r="217" spans="1:11" x14ac:dyDescent="0.25">
      <c r="A217" s="173" t="s">
        <v>994</v>
      </c>
      <c r="B217" s="173" t="s">
        <v>141</v>
      </c>
      <c r="C217" s="173" t="s">
        <v>2054</v>
      </c>
      <c r="D217" s="178"/>
      <c r="E217" s="173" t="s">
        <v>1302</v>
      </c>
      <c r="F217" s="173" t="s">
        <v>470</v>
      </c>
      <c r="G217" s="173" t="s">
        <v>2079</v>
      </c>
      <c r="I217" s="173" t="s">
        <v>738</v>
      </c>
      <c r="J217" s="173" t="s">
        <v>2115</v>
      </c>
      <c r="K217" s="173" t="s">
        <v>2084</v>
      </c>
    </row>
    <row r="218" spans="1:11" x14ac:dyDescent="0.25">
      <c r="A218" s="173" t="s">
        <v>995</v>
      </c>
      <c r="B218" s="173" t="s">
        <v>141</v>
      </c>
      <c r="C218" s="173" t="s">
        <v>2078</v>
      </c>
      <c r="D218" s="178"/>
      <c r="E218" s="173" t="s">
        <v>1303</v>
      </c>
      <c r="F218" s="173" t="s">
        <v>470</v>
      </c>
      <c r="G218" s="173" t="s">
        <v>2054</v>
      </c>
      <c r="I218" s="173" t="s">
        <v>739</v>
      </c>
      <c r="J218" s="173" t="s">
        <v>2115</v>
      </c>
      <c r="K218" s="173" t="s">
        <v>2052</v>
      </c>
    </row>
    <row r="219" spans="1:11" x14ac:dyDescent="0.25">
      <c r="A219" s="173" t="s">
        <v>845</v>
      </c>
      <c r="B219" s="173" t="s">
        <v>141</v>
      </c>
      <c r="C219" s="173" t="s">
        <v>2049</v>
      </c>
      <c r="D219" s="178"/>
      <c r="E219" s="173" t="s">
        <v>1304</v>
      </c>
      <c r="F219" s="173" t="s">
        <v>470</v>
      </c>
      <c r="G219" s="173" t="s">
        <v>2054</v>
      </c>
      <c r="I219" s="173" t="s">
        <v>581</v>
      </c>
      <c r="J219" s="173" t="s">
        <v>2123</v>
      </c>
      <c r="K219" s="173" t="s">
        <v>2046</v>
      </c>
    </row>
    <row r="220" spans="1:11" x14ac:dyDescent="0.25">
      <c r="A220" s="173" t="s">
        <v>1209</v>
      </c>
      <c r="B220" s="173" t="s">
        <v>141</v>
      </c>
      <c r="C220" s="173" t="s">
        <v>2078</v>
      </c>
      <c r="D220" s="178"/>
      <c r="E220" s="173" t="s">
        <v>742</v>
      </c>
      <c r="F220" s="173" t="s">
        <v>470</v>
      </c>
      <c r="G220" s="173" t="s">
        <v>2054</v>
      </c>
      <c r="I220" s="173" t="s">
        <v>581</v>
      </c>
      <c r="J220" s="173" t="s">
        <v>2115</v>
      </c>
      <c r="K220" s="173" t="s">
        <v>2082</v>
      </c>
    </row>
    <row r="221" spans="1:11" x14ac:dyDescent="0.25">
      <c r="A221" s="173" t="s">
        <v>1210</v>
      </c>
      <c r="B221" s="173" t="s">
        <v>141</v>
      </c>
      <c r="C221" s="173" t="s">
        <v>2048</v>
      </c>
      <c r="D221" s="178"/>
      <c r="E221" s="173" t="s">
        <v>743</v>
      </c>
      <c r="F221" s="173" t="s">
        <v>470</v>
      </c>
      <c r="G221" s="173" t="s">
        <v>2082</v>
      </c>
      <c r="I221" s="173" t="s">
        <v>815</v>
      </c>
      <c r="J221" s="173" t="s">
        <v>2125</v>
      </c>
      <c r="K221" s="173" t="s">
        <v>2049</v>
      </c>
    </row>
    <row r="222" spans="1:11" x14ac:dyDescent="0.25">
      <c r="A222" s="173" t="s">
        <v>996</v>
      </c>
      <c r="B222" s="173" t="s">
        <v>141</v>
      </c>
      <c r="C222" s="173" t="s">
        <v>2083</v>
      </c>
      <c r="D222" s="178"/>
      <c r="E222" s="173" t="s">
        <v>1305</v>
      </c>
      <c r="F222" s="173" t="s">
        <v>470</v>
      </c>
      <c r="G222" s="173" t="s">
        <v>2081</v>
      </c>
      <c r="I222" s="173" t="s">
        <v>1211</v>
      </c>
      <c r="J222" s="173" t="s">
        <v>2131</v>
      </c>
      <c r="K222" s="173" t="s">
        <v>2081</v>
      </c>
    </row>
    <row r="223" spans="1:11" x14ac:dyDescent="0.25">
      <c r="A223" s="173" t="s">
        <v>997</v>
      </c>
      <c r="B223" s="173" t="s">
        <v>141</v>
      </c>
      <c r="C223" s="173" t="s">
        <v>2081</v>
      </c>
      <c r="D223" s="178"/>
      <c r="E223" s="173" t="s">
        <v>1306</v>
      </c>
      <c r="F223" s="173" t="s">
        <v>470</v>
      </c>
      <c r="G223" s="173" t="s">
        <v>2084</v>
      </c>
      <c r="I223" s="173" t="s">
        <v>1600</v>
      </c>
      <c r="J223" s="173" t="s">
        <v>2119</v>
      </c>
      <c r="K223" s="173" t="s">
        <v>2081</v>
      </c>
    </row>
    <row r="224" spans="1:11" x14ac:dyDescent="0.25">
      <c r="A224" s="173" t="s">
        <v>901</v>
      </c>
      <c r="B224" s="173" t="s">
        <v>141</v>
      </c>
      <c r="C224" s="173" t="s">
        <v>2084</v>
      </c>
      <c r="D224" s="178"/>
      <c r="E224" s="173" t="s">
        <v>494</v>
      </c>
      <c r="F224" s="173" t="s">
        <v>470</v>
      </c>
      <c r="G224" s="173" t="s">
        <v>2054</v>
      </c>
      <c r="I224" s="173" t="s">
        <v>1212</v>
      </c>
      <c r="J224" s="173" t="s">
        <v>2131</v>
      </c>
      <c r="K224" s="173" t="s">
        <v>2049</v>
      </c>
    </row>
    <row r="225" spans="1:11" x14ac:dyDescent="0.25">
      <c r="A225" s="173" t="s">
        <v>735</v>
      </c>
      <c r="B225" s="173" t="s">
        <v>141</v>
      </c>
      <c r="C225" s="173" t="s">
        <v>2082</v>
      </c>
      <c r="D225" s="178"/>
      <c r="E225" s="173" t="s">
        <v>1307</v>
      </c>
      <c r="F225" s="173" t="s">
        <v>470</v>
      </c>
      <c r="G225" s="173" t="s">
        <v>2080</v>
      </c>
      <c r="I225" s="173" t="s">
        <v>1213</v>
      </c>
      <c r="J225" s="173" t="s">
        <v>2131</v>
      </c>
      <c r="K225" s="173" t="s">
        <v>2078</v>
      </c>
    </row>
    <row r="226" spans="1:11" x14ac:dyDescent="0.25">
      <c r="A226" s="173" t="s">
        <v>814</v>
      </c>
      <c r="B226" s="173" t="s">
        <v>141</v>
      </c>
      <c r="C226" s="173" t="s">
        <v>2082</v>
      </c>
      <c r="D226" s="178"/>
      <c r="E226" s="173" t="s">
        <v>1308</v>
      </c>
      <c r="F226" s="173" t="s">
        <v>470</v>
      </c>
      <c r="G226" s="173" t="s">
        <v>2048</v>
      </c>
      <c r="I226" s="173" t="s">
        <v>582</v>
      </c>
      <c r="J226" s="173" t="s">
        <v>2123</v>
      </c>
      <c r="K226" s="173" t="s">
        <v>2080</v>
      </c>
    </row>
    <row r="227" spans="1:11" x14ac:dyDescent="0.25">
      <c r="A227" s="173" t="s">
        <v>902</v>
      </c>
      <c r="B227" s="173" t="s">
        <v>141</v>
      </c>
      <c r="C227" s="173" t="s">
        <v>2084</v>
      </c>
      <c r="D227" s="178"/>
      <c r="E227" s="173" t="s">
        <v>1309</v>
      </c>
      <c r="F227" s="173" t="s">
        <v>470</v>
      </c>
      <c r="G227" s="173" t="s">
        <v>2085</v>
      </c>
      <c r="I227" s="173" t="s">
        <v>583</v>
      </c>
      <c r="J227" s="173" t="s">
        <v>2123</v>
      </c>
      <c r="K227" s="173" t="s">
        <v>2082</v>
      </c>
    </row>
    <row r="228" spans="1:11" x14ac:dyDescent="0.25">
      <c r="A228" s="173" t="s">
        <v>736</v>
      </c>
      <c r="B228" s="173" t="s">
        <v>141</v>
      </c>
      <c r="C228" s="173" t="s">
        <v>2084</v>
      </c>
      <c r="D228" s="178"/>
      <c r="E228" s="173" t="s">
        <v>744</v>
      </c>
      <c r="F228" s="173" t="s">
        <v>470</v>
      </c>
      <c r="G228" s="173" t="s">
        <v>2091</v>
      </c>
      <c r="I228" s="173" t="s">
        <v>584</v>
      </c>
      <c r="J228" s="173" t="s">
        <v>2123</v>
      </c>
      <c r="K228" s="173" t="s">
        <v>2084</v>
      </c>
    </row>
    <row r="229" spans="1:11" x14ac:dyDescent="0.25">
      <c r="A229" s="173" t="s">
        <v>737</v>
      </c>
      <c r="B229" s="173" t="s">
        <v>141</v>
      </c>
      <c r="C229" s="173" t="s">
        <v>2081</v>
      </c>
      <c r="D229" s="178"/>
      <c r="E229" s="173" t="s">
        <v>589</v>
      </c>
      <c r="F229" s="173" t="s">
        <v>470</v>
      </c>
      <c r="G229" s="173" t="s">
        <v>2049</v>
      </c>
      <c r="I229" s="173" t="s">
        <v>585</v>
      </c>
      <c r="J229" s="173" t="s">
        <v>2123</v>
      </c>
      <c r="K229" s="173" t="s">
        <v>2080</v>
      </c>
    </row>
    <row r="230" spans="1:11" x14ac:dyDescent="0.25">
      <c r="A230" s="173" t="s">
        <v>738</v>
      </c>
      <c r="B230" s="173" t="s">
        <v>141</v>
      </c>
      <c r="C230" s="173" t="s">
        <v>2084</v>
      </c>
      <c r="D230" s="178"/>
      <c r="E230" s="173" t="s">
        <v>1310</v>
      </c>
      <c r="F230" s="173" t="s">
        <v>470</v>
      </c>
      <c r="G230" s="173" t="s">
        <v>2085</v>
      </c>
      <c r="I230" s="173" t="s">
        <v>1296</v>
      </c>
      <c r="J230" s="173" t="s">
        <v>2118</v>
      </c>
      <c r="K230" s="173" t="s">
        <v>2081</v>
      </c>
    </row>
    <row r="231" spans="1:11" x14ac:dyDescent="0.25">
      <c r="A231" s="173" t="s">
        <v>739</v>
      </c>
      <c r="B231" s="173" t="s">
        <v>141</v>
      </c>
      <c r="C231" s="173" t="s">
        <v>2052</v>
      </c>
      <c r="D231" s="178"/>
      <c r="E231" s="173" t="s">
        <v>1311</v>
      </c>
      <c r="F231" s="173" t="s">
        <v>470</v>
      </c>
      <c r="G231" s="173" t="s">
        <v>2046</v>
      </c>
      <c r="I231" s="173" t="s">
        <v>1214</v>
      </c>
      <c r="J231" s="173" t="s">
        <v>2131</v>
      </c>
      <c r="K231" s="173" t="s">
        <v>2081</v>
      </c>
    </row>
    <row r="232" spans="1:11" x14ac:dyDescent="0.25">
      <c r="A232" s="173" t="s">
        <v>581</v>
      </c>
      <c r="B232" s="173" t="s">
        <v>141</v>
      </c>
      <c r="C232" s="173" t="s">
        <v>2086</v>
      </c>
      <c r="D232" s="178"/>
      <c r="E232" s="173" t="s">
        <v>590</v>
      </c>
      <c r="F232" s="173" t="s">
        <v>470</v>
      </c>
      <c r="G232" s="173" t="s">
        <v>2049</v>
      </c>
      <c r="I232" s="173" t="s">
        <v>586</v>
      </c>
      <c r="J232" s="173" t="s">
        <v>2123</v>
      </c>
      <c r="K232" s="173" t="s">
        <v>2080</v>
      </c>
    </row>
    <row r="233" spans="1:11" x14ac:dyDescent="0.25">
      <c r="A233" s="173" t="s">
        <v>815</v>
      </c>
      <c r="B233" s="173" t="s">
        <v>141</v>
      </c>
      <c r="C233" s="173" t="s">
        <v>2049</v>
      </c>
      <c r="D233" s="178"/>
      <c r="E233" s="173" t="s">
        <v>1312</v>
      </c>
      <c r="F233" s="173" t="s">
        <v>470</v>
      </c>
      <c r="G233" s="173" t="s">
        <v>2080</v>
      </c>
      <c r="I233" s="173" t="s">
        <v>587</v>
      </c>
      <c r="J233" s="173" t="s">
        <v>2123</v>
      </c>
      <c r="K233" s="173" t="s">
        <v>2082</v>
      </c>
    </row>
    <row r="234" spans="1:11" x14ac:dyDescent="0.25">
      <c r="A234" s="173" t="s">
        <v>1211</v>
      </c>
      <c r="B234" s="173" t="s">
        <v>141</v>
      </c>
      <c r="C234" s="173" t="s">
        <v>2081</v>
      </c>
      <c r="D234" s="178"/>
      <c r="E234" s="173" t="s">
        <v>1313</v>
      </c>
      <c r="F234" s="173" t="s">
        <v>470</v>
      </c>
      <c r="G234" s="173" t="s">
        <v>2084</v>
      </c>
      <c r="I234" s="173" t="s">
        <v>1297</v>
      </c>
      <c r="J234" s="173" t="s">
        <v>2118</v>
      </c>
      <c r="K234" s="173" t="s">
        <v>2046</v>
      </c>
    </row>
    <row r="235" spans="1:11" x14ac:dyDescent="0.25">
      <c r="A235" s="173" t="s">
        <v>1600</v>
      </c>
      <c r="B235" s="173" t="s">
        <v>141</v>
      </c>
      <c r="C235" s="173" t="s">
        <v>2081</v>
      </c>
      <c r="D235" s="178"/>
      <c r="E235" s="173" t="s">
        <v>745</v>
      </c>
      <c r="F235" s="173" t="s">
        <v>470</v>
      </c>
      <c r="G235" s="173" t="s">
        <v>2080</v>
      </c>
      <c r="I235" s="173" t="s">
        <v>1298</v>
      </c>
      <c r="J235" s="173" t="s">
        <v>2118</v>
      </c>
      <c r="K235" s="173" t="s">
        <v>2078</v>
      </c>
    </row>
    <row r="236" spans="1:11" x14ac:dyDescent="0.25">
      <c r="A236" s="173" t="s">
        <v>1212</v>
      </c>
      <c r="B236" s="173" t="s">
        <v>141</v>
      </c>
      <c r="C236" s="173" t="s">
        <v>2049</v>
      </c>
      <c r="D236" s="178"/>
      <c r="E236" s="173" t="s">
        <v>1314</v>
      </c>
      <c r="F236" s="173" t="s">
        <v>470</v>
      </c>
      <c r="G236" s="173" t="s">
        <v>2084</v>
      </c>
      <c r="I236" s="173" t="s">
        <v>588</v>
      </c>
      <c r="J236" s="173" t="s">
        <v>2123</v>
      </c>
      <c r="K236" s="173" t="s">
        <v>2082</v>
      </c>
    </row>
    <row r="237" spans="1:11" x14ac:dyDescent="0.25">
      <c r="A237" s="173" t="s">
        <v>1213</v>
      </c>
      <c r="B237" s="173" t="s">
        <v>141</v>
      </c>
      <c r="C237" s="173" t="s">
        <v>2078</v>
      </c>
      <c r="D237" s="178"/>
      <c r="E237" s="173" t="s">
        <v>1315</v>
      </c>
      <c r="F237" s="173" t="s">
        <v>470</v>
      </c>
      <c r="G237" s="173" t="s">
        <v>2082</v>
      </c>
      <c r="I237" s="173" t="s">
        <v>1299</v>
      </c>
      <c r="J237" s="173" t="s">
        <v>2118</v>
      </c>
      <c r="K237" s="173" t="s">
        <v>2081</v>
      </c>
    </row>
    <row r="238" spans="1:11" x14ac:dyDescent="0.25">
      <c r="A238" s="173" t="s">
        <v>582</v>
      </c>
      <c r="B238" s="173" t="s">
        <v>141</v>
      </c>
      <c r="C238" s="173" t="s">
        <v>2080</v>
      </c>
      <c r="D238" s="178"/>
      <c r="E238" s="173" t="s">
        <v>998</v>
      </c>
      <c r="F238" s="173" t="s">
        <v>470</v>
      </c>
      <c r="G238" s="173" t="s">
        <v>2082</v>
      </c>
      <c r="I238" s="173" t="s">
        <v>740</v>
      </c>
      <c r="J238" s="173" t="s">
        <v>2115</v>
      </c>
      <c r="K238" s="173" t="s">
        <v>2080</v>
      </c>
    </row>
    <row r="239" spans="1:11" x14ac:dyDescent="0.25">
      <c r="A239" s="173" t="s">
        <v>583</v>
      </c>
      <c r="B239" s="173" t="s">
        <v>141</v>
      </c>
      <c r="C239" s="173" t="s">
        <v>2082</v>
      </c>
      <c r="D239" s="178"/>
      <c r="E239" s="173" t="s">
        <v>999</v>
      </c>
      <c r="F239" s="173" t="s">
        <v>470</v>
      </c>
      <c r="G239" s="173" t="s">
        <v>2060</v>
      </c>
      <c r="I239" s="173" t="s">
        <v>1300</v>
      </c>
      <c r="J239" s="173" t="s">
        <v>2118</v>
      </c>
      <c r="K239" s="173" t="s">
        <v>2082</v>
      </c>
    </row>
    <row r="240" spans="1:11" x14ac:dyDescent="0.25">
      <c r="A240" s="173" t="s">
        <v>584</v>
      </c>
      <c r="B240" s="173" t="s">
        <v>141</v>
      </c>
      <c r="C240" s="173" t="s">
        <v>2084</v>
      </c>
      <c r="D240" s="178"/>
      <c r="E240" s="173" t="s">
        <v>1316</v>
      </c>
      <c r="F240" s="173" t="s">
        <v>470</v>
      </c>
      <c r="G240" s="173" t="s">
        <v>2054</v>
      </c>
      <c r="I240" s="173" t="s">
        <v>1758</v>
      </c>
      <c r="J240" s="173" t="s">
        <v>2124</v>
      </c>
      <c r="K240" s="173" t="s">
        <v>2054</v>
      </c>
    </row>
    <row r="241" spans="1:11" x14ac:dyDescent="0.25">
      <c r="A241" s="173" t="s">
        <v>585</v>
      </c>
      <c r="B241" s="173" t="s">
        <v>141</v>
      </c>
      <c r="C241" s="173" t="s">
        <v>2080</v>
      </c>
      <c r="D241" s="178"/>
      <c r="E241" s="173" t="s">
        <v>1317</v>
      </c>
      <c r="F241" s="173" t="s">
        <v>470</v>
      </c>
      <c r="G241" s="173" t="s">
        <v>2049</v>
      </c>
      <c r="I241" s="173" t="s">
        <v>1758</v>
      </c>
      <c r="J241" s="173" t="s">
        <v>2123</v>
      </c>
      <c r="K241" s="173" t="s">
        <v>2084</v>
      </c>
    </row>
    <row r="242" spans="1:11" x14ac:dyDescent="0.25">
      <c r="A242" s="173" t="s">
        <v>1296</v>
      </c>
      <c r="B242" s="173" t="s">
        <v>141</v>
      </c>
      <c r="C242" s="173" t="s">
        <v>2081</v>
      </c>
      <c r="D242" s="178"/>
      <c r="E242" s="173" t="s">
        <v>1318</v>
      </c>
      <c r="F242" s="173" t="s">
        <v>470</v>
      </c>
      <c r="G242" s="173" t="s">
        <v>2081</v>
      </c>
      <c r="I242" s="173" t="s">
        <v>1758</v>
      </c>
      <c r="J242" s="173" t="s">
        <v>2115</v>
      </c>
      <c r="K242" s="173" t="s">
        <v>2059</v>
      </c>
    </row>
    <row r="243" spans="1:11" x14ac:dyDescent="0.25">
      <c r="A243" s="173" t="s">
        <v>1214</v>
      </c>
      <c r="B243" s="173" t="s">
        <v>141</v>
      </c>
      <c r="C243" s="173" t="s">
        <v>2081</v>
      </c>
      <c r="D243" s="178"/>
      <c r="E243" s="173" t="s">
        <v>591</v>
      </c>
      <c r="F243" s="173" t="s">
        <v>470</v>
      </c>
      <c r="G243" s="173" t="s">
        <v>2054</v>
      </c>
      <c r="I243" s="173" t="s">
        <v>1758</v>
      </c>
      <c r="J243" s="173" t="s">
        <v>2125</v>
      </c>
      <c r="K243" s="173" t="s">
        <v>2054</v>
      </c>
    </row>
    <row r="244" spans="1:11" x14ac:dyDescent="0.25">
      <c r="A244" s="173" t="s">
        <v>586</v>
      </c>
      <c r="B244" s="173" t="s">
        <v>141</v>
      </c>
      <c r="C244" s="173" t="s">
        <v>2080</v>
      </c>
      <c r="D244" s="178"/>
      <c r="E244" s="173" t="s">
        <v>1603</v>
      </c>
      <c r="F244" s="173" t="s">
        <v>470</v>
      </c>
      <c r="G244" s="173" t="s">
        <v>2060</v>
      </c>
      <c r="I244" s="173" t="s">
        <v>1758</v>
      </c>
      <c r="J244" s="173" t="s">
        <v>2122</v>
      </c>
      <c r="K244" s="173" t="s">
        <v>2084</v>
      </c>
    </row>
    <row r="245" spans="1:11" x14ac:dyDescent="0.25">
      <c r="A245" s="173" t="s">
        <v>587</v>
      </c>
      <c r="B245" s="173" t="s">
        <v>141</v>
      </c>
      <c r="C245" s="173" t="s">
        <v>2082</v>
      </c>
      <c r="D245" s="178"/>
      <c r="E245" s="173" t="s">
        <v>1319</v>
      </c>
      <c r="F245" s="173" t="s">
        <v>470</v>
      </c>
      <c r="G245" s="173" t="s">
        <v>2059</v>
      </c>
      <c r="I245" s="173" t="s">
        <v>1758</v>
      </c>
      <c r="J245" s="173" t="s">
        <v>2129</v>
      </c>
      <c r="K245" s="173" t="s">
        <v>2054</v>
      </c>
    </row>
    <row r="246" spans="1:11" x14ac:dyDescent="0.25">
      <c r="A246" s="173" t="s">
        <v>1297</v>
      </c>
      <c r="B246" s="173" t="s">
        <v>141</v>
      </c>
      <c r="C246" s="173" t="s">
        <v>2046</v>
      </c>
      <c r="D246" s="178"/>
      <c r="E246" s="173" t="s">
        <v>1000</v>
      </c>
      <c r="F246" s="173" t="s">
        <v>470</v>
      </c>
      <c r="G246" s="173" t="s">
        <v>2082</v>
      </c>
      <c r="I246" s="173" t="s">
        <v>1758</v>
      </c>
      <c r="J246" s="173" t="s">
        <v>2118</v>
      </c>
      <c r="K246" s="173" t="s">
        <v>2060</v>
      </c>
    </row>
    <row r="247" spans="1:11" x14ac:dyDescent="0.25">
      <c r="A247" s="173" t="s">
        <v>1298</v>
      </c>
      <c r="B247" s="173" t="s">
        <v>141</v>
      </c>
      <c r="C247" s="173" t="s">
        <v>2078</v>
      </c>
      <c r="D247" s="178"/>
      <c r="E247" s="173" t="s">
        <v>1001</v>
      </c>
      <c r="F247" s="173" t="s">
        <v>470</v>
      </c>
      <c r="G247" s="173" t="s">
        <v>2055</v>
      </c>
      <c r="I247" s="173" t="s">
        <v>1758</v>
      </c>
      <c r="J247" s="173" t="s">
        <v>2121</v>
      </c>
      <c r="K247" s="173" t="s">
        <v>2054</v>
      </c>
    </row>
    <row r="248" spans="1:11" x14ac:dyDescent="0.25">
      <c r="A248" s="173" t="s">
        <v>588</v>
      </c>
      <c r="B248" s="173" t="s">
        <v>141</v>
      </c>
      <c r="C248" s="173" t="s">
        <v>2082</v>
      </c>
      <c r="D248" s="178"/>
      <c r="E248" s="173" t="s">
        <v>846</v>
      </c>
      <c r="F248" s="173" t="s">
        <v>470</v>
      </c>
      <c r="G248" s="173" t="s">
        <v>2061</v>
      </c>
      <c r="I248" s="173" t="s">
        <v>1758</v>
      </c>
      <c r="J248" s="173" t="s">
        <v>2119</v>
      </c>
      <c r="K248" s="173" t="s">
        <v>2080</v>
      </c>
    </row>
    <row r="249" spans="1:11" x14ac:dyDescent="0.25">
      <c r="A249" s="173" t="s">
        <v>1299</v>
      </c>
      <c r="B249" s="173" t="s">
        <v>141</v>
      </c>
      <c r="C249" s="173" t="s">
        <v>2081</v>
      </c>
      <c r="D249" s="178"/>
      <c r="E249" s="173" t="s">
        <v>1002</v>
      </c>
      <c r="F249" s="173" t="s">
        <v>470</v>
      </c>
      <c r="G249" s="173" t="s">
        <v>2066</v>
      </c>
      <c r="I249" s="173" t="s">
        <v>1758</v>
      </c>
      <c r="J249" s="173" t="s">
        <v>2126</v>
      </c>
      <c r="K249" s="173" t="s">
        <v>2127</v>
      </c>
    </row>
    <row r="250" spans="1:11" x14ac:dyDescent="0.25">
      <c r="A250" s="173" t="s">
        <v>740</v>
      </c>
      <c r="B250" s="173" t="s">
        <v>141</v>
      </c>
      <c r="C250" s="173" t="s">
        <v>2080</v>
      </c>
      <c r="D250" s="178"/>
      <c r="E250" s="173" t="s">
        <v>1003</v>
      </c>
      <c r="F250" s="173" t="s">
        <v>470</v>
      </c>
      <c r="G250" s="173" t="s">
        <v>2066</v>
      </c>
      <c r="I250" s="173" t="s">
        <v>1758</v>
      </c>
      <c r="J250" s="173" t="s">
        <v>455</v>
      </c>
      <c r="K250" s="173" t="s">
        <v>2134</v>
      </c>
    </row>
    <row r="251" spans="1:11" x14ac:dyDescent="0.25">
      <c r="A251" s="173" t="s">
        <v>1300</v>
      </c>
      <c r="B251" s="173" t="s">
        <v>141</v>
      </c>
      <c r="C251" s="173" t="s">
        <v>2082</v>
      </c>
      <c r="D251" s="178"/>
      <c r="E251" s="173" t="s">
        <v>903</v>
      </c>
      <c r="F251" s="173" t="s">
        <v>470</v>
      </c>
      <c r="G251" s="173" t="s">
        <v>2078</v>
      </c>
      <c r="I251" s="173" t="s">
        <v>1601</v>
      </c>
      <c r="J251" s="173" t="s">
        <v>2119</v>
      </c>
      <c r="K251" s="173" t="s">
        <v>2061</v>
      </c>
    </row>
    <row r="252" spans="1:11" x14ac:dyDescent="0.25">
      <c r="A252" s="173" t="s">
        <v>1758</v>
      </c>
      <c r="B252" s="173" t="s">
        <v>120</v>
      </c>
      <c r="C252" s="173" t="s">
        <v>2066</v>
      </c>
      <c r="D252" s="178"/>
      <c r="E252" s="173" t="s">
        <v>1004</v>
      </c>
      <c r="F252" s="173" t="s">
        <v>470</v>
      </c>
      <c r="G252" s="173" t="s">
        <v>2083</v>
      </c>
      <c r="I252" s="173" t="s">
        <v>1602</v>
      </c>
      <c r="J252" s="173" t="s">
        <v>2119</v>
      </c>
      <c r="K252" s="173" t="s">
        <v>2053</v>
      </c>
    </row>
    <row r="253" spans="1:11" x14ac:dyDescent="0.25">
      <c r="A253" s="173" t="s">
        <v>1758</v>
      </c>
      <c r="B253" s="173" t="s">
        <v>116</v>
      </c>
      <c r="C253" s="173" t="s">
        <v>2082</v>
      </c>
      <c r="D253" s="178"/>
      <c r="E253" s="173" t="s">
        <v>904</v>
      </c>
      <c r="F253" s="173" t="s">
        <v>470</v>
      </c>
      <c r="G253" s="173" t="s">
        <v>2078</v>
      </c>
      <c r="I253" s="173" t="s">
        <v>741</v>
      </c>
      <c r="J253" s="173" t="s">
        <v>2115</v>
      </c>
      <c r="K253" s="173" t="s">
        <v>2053</v>
      </c>
    </row>
    <row r="254" spans="1:11" x14ac:dyDescent="0.25">
      <c r="A254" s="173" t="s">
        <v>1758</v>
      </c>
      <c r="B254" s="173" t="s">
        <v>189</v>
      </c>
      <c r="C254" s="173" t="s">
        <v>2090</v>
      </c>
      <c r="D254" s="178"/>
      <c r="E254" s="173" t="s">
        <v>905</v>
      </c>
      <c r="F254" s="173" t="s">
        <v>470</v>
      </c>
      <c r="G254" s="173" t="s">
        <v>2088</v>
      </c>
      <c r="I254" s="173" t="s">
        <v>1301</v>
      </c>
      <c r="J254" s="173" t="s">
        <v>2118</v>
      </c>
      <c r="K254" s="173" t="s">
        <v>2061</v>
      </c>
    </row>
    <row r="255" spans="1:11" x14ac:dyDescent="0.25">
      <c r="A255" s="173" t="s">
        <v>1601</v>
      </c>
      <c r="B255" s="173" t="s">
        <v>141</v>
      </c>
      <c r="C255" s="173" t="s">
        <v>2061</v>
      </c>
      <c r="D255" s="178"/>
      <c r="E255" s="173" t="s">
        <v>816</v>
      </c>
      <c r="F255" s="173" t="s">
        <v>470</v>
      </c>
      <c r="G255" s="173" t="s">
        <v>2088</v>
      </c>
      <c r="I255" s="173" t="s">
        <v>1302</v>
      </c>
      <c r="J255" s="173" t="s">
        <v>2118</v>
      </c>
      <c r="K255" s="173" t="s">
        <v>2079</v>
      </c>
    </row>
    <row r="256" spans="1:11" x14ac:dyDescent="0.25">
      <c r="A256" s="173" t="s">
        <v>1602</v>
      </c>
      <c r="B256" s="173" t="s">
        <v>141</v>
      </c>
      <c r="C256" s="173" t="s">
        <v>2053</v>
      </c>
      <c r="D256" s="178"/>
      <c r="E256" s="173" t="s">
        <v>1215</v>
      </c>
      <c r="F256" s="173" t="s">
        <v>470</v>
      </c>
      <c r="G256" s="173" t="s">
        <v>2088</v>
      </c>
      <c r="I256" s="173" t="s">
        <v>1303</v>
      </c>
      <c r="J256" s="173" t="s">
        <v>2118</v>
      </c>
      <c r="K256" s="173" t="s">
        <v>2054</v>
      </c>
    </row>
    <row r="257" spans="1:11" x14ac:dyDescent="0.25">
      <c r="A257" s="173" t="s">
        <v>741</v>
      </c>
      <c r="B257" s="173" t="s">
        <v>141</v>
      </c>
      <c r="C257" s="173" t="s">
        <v>2053</v>
      </c>
      <c r="D257" s="178"/>
      <c r="E257" s="173" t="s">
        <v>817</v>
      </c>
      <c r="F257" s="173" t="s">
        <v>470</v>
      </c>
      <c r="G257" s="173" t="s">
        <v>2087</v>
      </c>
      <c r="I257" s="173" t="s">
        <v>1304</v>
      </c>
      <c r="J257" s="173" t="s">
        <v>2118</v>
      </c>
      <c r="K257" s="173" t="s">
        <v>2054</v>
      </c>
    </row>
    <row r="258" spans="1:11" x14ac:dyDescent="0.25">
      <c r="A258" s="173" t="s">
        <v>1301</v>
      </c>
      <c r="B258" s="173" t="s">
        <v>141</v>
      </c>
      <c r="C258" s="173" t="s">
        <v>2061</v>
      </c>
      <c r="D258" s="178"/>
      <c r="E258" s="173" t="s">
        <v>1005</v>
      </c>
      <c r="F258" s="173" t="s">
        <v>470</v>
      </c>
      <c r="G258" s="173" t="s">
        <v>2078</v>
      </c>
      <c r="I258" s="173" t="s">
        <v>742</v>
      </c>
      <c r="J258" s="173" t="s">
        <v>2115</v>
      </c>
      <c r="K258" s="173" t="s">
        <v>2054</v>
      </c>
    </row>
    <row r="259" spans="1:11" x14ac:dyDescent="0.25">
      <c r="A259" s="173" t="s">
        <v>1302</v>
      </c>
      <c r="B259" s="173" t="s">
        <v>141</v>
      </c>
      <c r="C259" s="173" t="s">
        <v>2079</v>
      </c>
      <c r="D259" s="178"/>
      <c r="E259" s="173" t="s">
        <v>1006</v>
      </c>
      <c r="F259" s="173" t="s">
        <v>470</v>
      </c>
      <c r="G259" s="173" t="s">
        <v>2087</v>
      </c>
      <c r="I259" s="173" t="s">
        <v>743</v>
      </c>
      <c r="J259" s="173" t="s">
        <v>2115</v>
      </c>
      <c r="K259" s="173" t="s">
        <v>2082</v>
      </c>
    </row>
    <row r="260" spans="1:11" x14ac:dyDescent="0.25">
      <c r="A260" s="173" t="s">
        <v>1303</v>
      </c>
      <c r="B260" s="173" t="s">
        <v>141</v>
      </c>
      <c r="C260" s="173" t="s">
        <v>2054</v>
      </c>
      <c r="D260" s="178"/>
      <c r="E260" s="173" t="s">
        <v>1007</v>
      </c>
      <c r="F260" s="173" t="s">
        <v>470</v>
      </c>
      <c r="G260" s="173" t="s">
        <v>2087</v>
      </c>
      <c r="I260" s="173" t="s">
        <v>1305</v>
      </c>
      <c r="J260" s="173" t="s">
        <v>2118</v>
      </c>
      <c r="K260" s="173" t="s">
        <v>2081</v>
      </c>
    </row>
    <row r="261" spans="1:11" x14ac:dyDescent="0.25">
      <c r="A261" s="173" t="s">
        <v>1304</v>
      </c>
      <c r="B261" s="173" t="s">
        <v>141</v>
      </c>
      <c r="C261" s="173" t="s">
        <v>2054</v>
      </c>
      <c r="D261" s="178"/>
      <c r="E261" s="173" t="s">
        <v>1008</v>
      </c>
      <c r="F261" s="173" t="s">
        <v>470</v>
      </c>
      <c r="G261" s="173" t="s">
        <v>2087</v>
      </c>
      <c r="I261" s="173" t="s">
        <v>1306</v>
      </c>
      <c r="J261" s="173" t="s">
        <v>2118</v>
      </c>
      <c r="K261" s="173" t="s">
        <v>2084</v>
      </c>
    </row>
    <row r="262" spans="1:11" x14ac:dyDescent="0.25">
      <c r="A262" s="173" t="s">
        <v>742</v>
      </c>
      <c r="B262" s="173" t="s">
        <v>141</v>
      </c>
      <c r="C262" s="173" t="s">
        <v>2054</v>
      </c>
      <c r="D262" s="178"/>
      <c r="E262" s="173" t="s">
        <v>495</v>
      </c>
      <c r="F262" s="173" t="s">
        <v>470</v>
      </c>
      <c r="G262" s="173" t="s">
        <v>2087</v>
      </c>
      <c r="I262" s="173" t="s">
        <v>494</v>
      </c>
      <c r="J262" s="173" t="s">
        <v>2124</v>
      </c>
      <c r="K262" s="173" t="s">
        <v>2054</v>
      </c>
    </row>
    <row r="263" spans="1:11" x14ac:dyDescent="0.25">
      <c r="A263" s="173" t="s">
        <v>743</v>
      </c>
      <c r="B263" s="173" t="s">
        <v>141</v>
      </c>
      <c r="C263" s="173" t="s">
        <v>2082</v>
      </c>
      <c r="D263" s="178"/>
      <c r="E263" s="173" t="s">
        <v>746</v>
      </c>
      <c r="F263" s="173" t="s">
        <v>470</v>
      </c>
      <c r="G263" s="173" t="s">
        <v>2087</v>
      </c>
      <c r="I263" s="173" t="s">
        <v>1307</v>
      </c>
      <c r="J263" s="173" t="s">
        <v>2118</v>
      </c>
      <c r="K263" s="173" t="s">
        <v>2080</v>
      </c>
    </row>
    <row r="264" spans="1:11" x14ac:dyDescent="0.25">
      <c r="A264" s="173" t="s">
        <v>1305</v>
      </c>
      <c r="B264" s="173" t="s">
        <v>141</v>
      </c>
      <c r="C264" s="173" t="s">
        <v>2081</v>
      </c>
      <c r="D264" s="178"/>
      <c r="E264" s="173" t="s">
        <v>906</v>
      </c>
      <c r="F264" s="173" t="s">
        <v>470</v>
      </c>
      <c r="G264" s="173" t="s">
        <v>2082</v>
      </c>
      <c r="I264" s="173" t="s">
        <v>1308</v>
      </c>
      <c r="J264" s="173" t="s">
        <v>2118</v>
      </c>
      <c r="K264" s="173" t="s">
        <v>2081</v>
      </c>
    </row>
    <row r="265" spans="1:11" x14ac:dyDescent="0.25">
      <c r="A265" s="173" t="s">
        <v>1306</v>
      </c>
      <c r="B265" s="173" t="s">
        <v>141</v>
      </c>
      <c r="C265" s="173" t="s">
        <v>2084</v>
      </c>
      <c r="D265" s="178"/>
      <c r="E265" s="173" t="s">
        <v>1009</v>
      </c>
      <c r="F265" s="173" t="s">
        <v>470</v>
      </c>
      <c r="G265" s="173" t="s">
        <v>2082</v>
      </c>
      <c r="I265" s="173" t="s">
        <v>1308</v>
      </c>
      <c r="J265" s="173" t="s">
        <v>455</v>
      </c>
      <c r="K265" s="173" t="s">
        <v>483</v>
      </c>
    </row>
    <row r="266" spans="1:11" x14ac:dyDescent="0.25">
      <c r="A266" s="173" t="s">
        <v>494</v>
      </c>
      <c r="B266" s="173" t="s">
        <v>141</v>
      </c>
      <c r="C266" s="173" t="s">
        <v>2054</v>
      </c>
      <c r="D266" s="178"/>
      <c r="E266" s="173" t="s">
        <v>1010</v>
      </c>
      <c r="F266" s="173" t="s">
        <v>470</v>
      </c>
      <c r="G266" s="173" t="s">
        <v>2084</v>
      </c>
      <c r="I266" s="173" t="s">
        <v>1309</v>
      </c>
      <c r="J266" s="173" t="s">
        <v>2118</v>
      </c>
      <c r="K266" s="173" t="s">
        <v>2049</v>
      </c>
    </row>
    <row r="267" spans="1:11" x14ac:dyDescent="0.25">
      <c r="A267" s="173" t="s">
        <v>1307</v>
      </c>
      <c r="B267" s="173" t="s">
        <v>141</v>
      </c>
      <c r="C267" s="173" t="s">
        <v>2080</v>
      </c>
      <c r="D267" s="178"/>
      <c r="E267" s="173" t="s">
        <v>1011</v>
      </c>
      <c r="F267" s="173" t="s">
        <v>470</v>
      </c>
      <c r="G267" s="173" t="s">
        <v>2082</v>
      </c>
      <c r="I267" s="173" t="s">
        <v>1309</v>
      </c>
      <c r="J267" s="173" t="s">
        <v>455</v>
      </c>
      <c r="K267" s="173" t="s">
        <v>483</v>
      </c>
    </row>
    <row r="268" spans="1:11" x14ac:dyDescent="0.25">
      <c r="A268" s="173" t="s">
        <v>1308</v>
      </c>
      <c r="B268" s="173" t="s">
        <v>141</v>
      </c>
      <c r="C268" s="173" t="s">
        <v>2048</v>
      </c>
      <c r="D268" s="178"/>
      <c r="E268" s="173" t="s">
        <v>907</v>
      </c>
      <c r="F268" s="173" t="s">
        <v>470</v>
      </c>
      <c r="G268" s="173" t="s">
        <v>2046</v>
      </c>
      <c r="I268" s="173" t="s">
        <v>744</v>
      </c>
      <c r="J268" s="173" t="s">
        <v>2115</v>
      </c>
      <c r="K268" s="173" t="s">
        <v>2091</v>
      </c>
    </row>
    <row r="269" spans="1:11" x14ac:dyDescent="0.25">
      <c r="A269" s="173" t="s">
        <v>1309</v>
      </c>
      <c r="B269" s="173" t="s">
        <v>141</v>
      </c>
      <c r="C269" s="173" t="s">
        <v>2085</v>
      </c>
      <c r="D269" s="178"/>
      <c r="E269" s="173" t="s">
        <v>747</v>
      </c>
      <c r="F269" s="173" t="s">
        <v>470</v>
      </c>
      <c r="G269" s="173" t="s">
        <v>2082</v>
      </c>
      <c r="I269" s="173" t="s">
        <v>589</v>
      </c>
      <c r="J269" s="173" t="s">
        <v>2123</v>
      </c>
      <c r="K269" s="173" t="s">
        <v>2049</v>
      </c>
    </row>
    <row r="270" spans="1:11" x14ac:dyDescent="0.25">
      <c r="A270" s="173" t="s">
        <v>744</v>
      </c>
      <c r="B270" s="173" t="s">
        <v>141</v>
      </c>
      <c r="C270" s="173" t="s">
        <v>2091</v>
      </c>
      <c r="D270" s="178"/>
      <c r="E270" s="173" t="s">
        <v>748</v>
      </c>
      <c r="F270" s="173" t="s">
        <v>470</v>
      </c>
      <c r="G270" s="173" t="s">
        <v>2046</v>
      </c>
      <c r="I270" s="173" t="s">
        <v>1310</v>
      </c>
      <c r="J270" s="173" t="s">
        <v>2118</v>
      </c>
      <c r="K270" s="173" t="s">
        <v>2049</v>
      </c>
    </row>
    <row r="271" spans="1:11" x14ac:dyDescent="0.25">
      <c r="A271" s="173" t="s">
        <v>589</v>
      </c>
      <c r="B271" s="173" t="s">
        <v>141</v>
      </c>
      <c r="C271" s="173" t="s">
        <v>2049</v>
      </c>
      <c r="D271" s="178"/>
      <c r="E271" s="173" t="s">
        <v>908</v>
      </c>
      <c r="F271" s="173" t="s">
        <v>470</v>
      </c>
      <c r="G271" s="173" t="s">
        <v>2060</v>
      </c>
      <c r="I271" s="173" t="s">
        <v>1310</v>
      </c>
      <c r="J271" s="173" t="s">
        <v>455</v>
      </c>
      <c r="K271" s="173" t="s">
        <v>483</v>
      </c>
    </row>
    <row r="272" spans="1:11" x14ac:dyDescent="0.25">
      <c r="A272" s="173" t="s">
        <v>1310</v>
      </c>
      <c r="B272" s="173" t="s">
        <v>141</v>
      </c>
      <c r="C272" s="173" t="s">
        <v>2085</v>
      </c>
      <c r="D272" s="178"/>
      <c r="E272" s="173" t="s">
        <v>1012</v>
      </c>
      <c r="F272" s="173" t="s">
        <v>470</v>
      </c>
      <c r="G272" s="173" t="s">
        <v>2062</v>
      </c>
      <c r="I272" s="173" t="s">
        <v>1311</v>
      </c>
      <c r="J272" s="173" t="s">
        <v>2118</v>
      </c>
      <c r="K272" s="173" t="s">
        <v>2046</v>
      </c>
    </row>
    <row r="273" spans="1:11" x14ac:dyDescent="0.25">
      <c r="A273" s="173" t="s">
        <v>1311</v>
      </c>
      <c r="B273" s="173" t="s">
        <v>141</v>
      </c>
      <c r="C273" s="173" t="s">
        <v>2046</v>
      </c>
      <c r="D273" s="178"/>
      <c r="E273" s="173" t="s">
        <v>1013</v>
      </c>
      <c r="F273" s="173" t="s">
        <v>470</v>
      </c>
      <c r="G273" s="173" t="s">
        <v>2087</v>
      </c>
      <c r="I273" s="173" t="s">
        <v>590</v>
      </c>
      <c r="J273" s="173" t="s">
        <v>2123</v>
      </c>
      <c r="K273" s="173" t="s">
        <v>2081</v>
      </c>
    </row>
    <row r="274" spans="1:11" x14ac:dyDescent="0.25">
      <c r="A274" s="173" t="s">
        <v>590</v>
      </c>
      <c r="B274" s="173" t="s">
        <v>141</v>
      </c>
      <c r="C274" s="173" t="s">
        <v>2081</v>
      </c>
      <c r="D274" s="178"/>
      <c r="E274" s="173" t="s">
        <v>1014</v>
      </c>
      <c r="F274" s="173" t="s">
        <v>470</v>
      </c>
      <c r="G274" s="173" t="s">
        <v>2048</v>
      </c>
      <c r="I274" s="173" t="s">
        <v>590</v>
      </c>
      <c r="J274" s="173" t="s">
        <v>2119</v>
      </c>
      <c r="K274" s="173" t="s">
        <v>2054</v>
      </c>
    </row>
    <row r="275" spans="1:11" x14ac:dyDescent="0.25">
      <c r="A275" s="173" t="s">
        <v>590</v>
      </c>
      <c r="B275" s="173" t="s">
        <v>202</v>
      </c>
      <c r="C275" s="173" t="s">
        <v>2054</v>
      </c>
      <c r="D275" s="178"/>
      <c r="E275" s="173" t="s">
        <v>1015</v>
      </c>
      <c r="F275" s="173" t="s">
        <v>470</v>
      </c>
      <c r="G275" s="173" t="s">
        <v>2079</v>
      </c>
      <c r="I275" s="173" t="s">
        <v>1312</v>
      </c>
      <c r="J275" s="173" t="s">
        <v>2118</v>
      </c>
      <c r="K275" s="173" t="s">
        <v>2080</v>
      </c>
    </row>
    <row r="276" spans="1:11" x14ac:dyDescent="0.25">
      <c r="A276" s="173" t="s">
        <v>1312</v>
      </c>
      <c r="B276" s="173" t="s">
        <v>141</v>
      </c>
      <c r="C276" s="173" t="s">
        <v>2080</v>
      </c>
      <c r="D276" s="178"/>
      <c r="E276" s="173" t="s">
        <v>496</v>
      </c>
      <c r="F276" s="173" t="s">
        <v>470</v>
      </c>
      <c r="G276" s="173" t="s">
        <v>2082</v>
      </c>
      <c r="I276" s="173" t="s">
        <v>1313</v>
      </c>
      <c r="J276" s="173" t="s">
        <v>2118</v>
      </c>
      <c r="K276" s="173" t="s">
        <v>2084</v>
      </c>
    </row>
    <row r="277" spans="1:11" x14ac:dyDescent="0.25">
      <c r="A277" s="173" t="s">
        <v>1313</v>
      </c>
      <c r="B277" s="173" t="s">
        <v>141</v>
      </c>
      <c r="C277" s="173" t="s">
        <v>2084</v>
      </c>
      <c r="D277" s="178"/>
      <c r="E277" s="173" t="s">
        <v>749</v>
      </c>
      <c r="F277" s="173" t="s">
        <v>470</v>
      </c>
      <c r="G277" s="173" t="s">
        <v>2084</v>
      </c>
      <c r="I277" s="173" t="s">
        <v>745</v>
      </c>
      <c r="J277" s="173" t="s">
        <v>2115</v>
      </c>
      <c r="K277" s="173" t="s">
        <v>2080</v>
      </c>
    </row>
    <row r="278" spans="1:11" x14ac:dyDescent="0.25">
      <c r="A278" s="173" t="s">
        <v>745</v>
      </c>
      <c r="B278" s="173" t="s">
        <v>141</v>
      </c>
      <c r="C278" s="173" t="s">
        <v>2080</v>
      </c>
      <c r="D278" s="178"/>
      <c r="E278" s="173" t="s">
        <v>909</v>
      </c>
      <c r="F278" s="173" t="s">
        <v>470</v>
      </c>
      <c r="G278" s="173" t="s">
        <v>2080</v>
      </c>
      <c r="I278" s="173" t="s">
        <v>1314</v>
      </c>
      <c r="J278" s="173" t="s">
        <v>2118</v>
      </c>
      <c r="K278" s="173" t="s">
        <v>2084</v>
      </c>
    </row>
    <row r="279" spans="1:11" x14ac:dyDescent="0.25">
      <c r="A279" s="173" t="s">
        <v>1314</v>
      </c>
      <c r="B279" s="173" t="s">
        <v>141</v>
      </c>
      <c r="C279" s="173" t="s">
        <v>2084</v>
      </c>
      <c r="D279" s="178"/>
      <c r="E279" s="173" t="s">
        <v>847</v>
      </c>
      <c r="F279" s="173" t="s">
        <v>470</v>
      </c>
      <c r="G279" s="173" t="s">
        <v>2049</v>
      </c>
      <c r="I279" s="173" t="s">
        <v>1315</v>
      </c>
      <c r="J279" s="173" t="s">
        <v>2118</v>
      </c>
      <c r="K279" s="173" t="s">
        <v>2082</v>
      </c>
    </row>
    <row r="280" spans="1:11" x14ac:dyDescent="0.25">
      <c r="A280" s="173" t="s">
        <v>1315</v>
      </c>
      <c r="B280" s="173" t="s">
        <v>141</v>
      </c>
      <c r="C280" s="173" t="s">
        <v>2082</v>
      </c>
      <c r="D280" s="178"/>
      <c r="E280" s="173" t="s">
        <v>848</v>
      </c>
      <c r="F280" s="173" t="s">
        <v>470</v>
      </c>
      <c r="G280" s="173" t="s">
        <v>2051</v>
      </c>
      <c r="I280" s="173" t="s">
        <v>998</v>
      </c>
      <c r="J280" s="173" t="s">
        <v>2116</v>
      </c>
      <c r="K280" s="173" t="s">
        <v>2082</v>
      </c>
    </row>
    <row r="281" spans="1:11" x14ac:dyDescent="0.25">
      <c r="A281" s="173" t="s">
        <v>998</v>
      </c>
      <c r="B281" s="173" t="s">
        <v>141</v>
      </c>
      <c r="C281" s="173" t="s">
        <v>2082</v>
      </c>
      <c r="D281" s="178"/>
      <c r="E281" s="173" t="s">
        <v>750</v>
      </c>
      <c r="F281" s="173" t="s">
        <v>470</v>
      </c>
      <c r="G281" s="173" t="s">
        <v>2086</v>
      </c>
      <c r="I281" s="173" t="s">
        <v>999</v>
      </c>
      <c r="J281" s="173" t="s">
        <v>2116</v>
      </c>
      <c r="K281" s="173" t="s">
        <v>2060</v>
      </c>
    </row>
    <row r="282" spans="1:11" x14ac:dyDescent="0.25">
      <c r="A282" s="173" t="s">
        <v>999</v>
      </c>
      <c r="B282" s="173" t="s">
        <v>141</v>
      </c>
      <c r="C282" s="173" t="s">
        <v>2060</v>
      </c>
      <c r="D282" s="178"/>
      <c r="E282" s="173" t="s">
        <v>849</v>
      </c>
      <c r="F282" s="173" t="s">
        <v>470</v>
      </c>
      <c r="G282" s="173" t="s">
        <v>2052</v>
      </c>
      <c r="I282" s="173" t="s">
        <v>1316</v>
      </c>
      <c r="J282" s="173" t="s">
        <v>2118</v>
      </c>
      <c r="K282" s="173" t="s">
        <v>2054</v>
      </c>
    </row>
    <row r="283" spans="1:11" x14ac:dyDescent="0.25">
      <c r="A283" s="173" t="s">
        <v>1316</v>
      </c>
      <c r="B283" s="173" t="s">
        <v>141</v>
      </c>
      <c r="C283" s="173" t="s">
        <v>2054</v>
      </c>
      <c r="D283" s="178"/>
      <c r="E283" s="173" t="s">
        <v>850</v>
      </c>
      <c r="F283" s="173" t="s">
        <v>470</v>
      </c>
      <c r="G283" s="173" t="s">
        <v>2082</v>
      </c>
      <c r="I283" s="173" t="s">
        <v>1317</v>
      </c>
      <c r="J283" s="173" t="s">
        <v>2118</v>
      </c>
      <c r="K283" s="173" t="s">
        <v>2048</v>
      </c>
    </row>
    <row r="284" spans="1:11" x14ac:dyDescent="0.25">
      <c r="A284" s="173" t="s">
        <v>1317</v>
      </c>
      <c r="B284" s="173" t="s">
        <v>141</v>
      </c>
      <c r="C284" s="173" t="s">
        <v>2049</v>
      </c>
      <c r="D284" s="178"/>
      <c r="E284" s="173" t="s">
        <v>910</v>
      </c>
      <c r="F284" s="173" t="s">
        <v>470</v>
      </c>
      <c r="G284" s="173" t="s">
        <v>2080</v>
      </c>
      <c r="I284" s="173" t="s">
        <v>1317</v>
      </c>
      <c r="J284" s="173" t="s">
        <v>455</v>
      </c>
      <c r="K284" s="173" t="s">
        <v>483</v>
      </c>
    </row>
    <row r="285" spans="1:11" x14ac:dyDescent="0.25">
      <c r="A285" s="173" t="s">
        <v>1318</v>
      </c>
      <c r="B285" s="173" t="s">
        <v>141</v>
      </c>
      <c r="C285" s="173" t="s">
        <v>2081</v>
      </c>
      <c r="D285" s="178"/>
      <c r="E285" s="173" t="s">
        <v>911</v>
      </c>
      <c r="F285" s="173" t="s">
        <v>470</v>
      </c>
      <c r="G285" s="173" t="s">
        <v>2082</v>
      </c>
      <c r="I285" s="173" t="s">
        <v>1318</v>
      </c>
      <c r="J285" s="173" t="s">
        <v>2118</v>
      </c>
      <c r="K285" s="173" t="s">
        <v>2080</v>
      </c>
    </row>
    <row r="286" spans="1:11" x14ac:dyDescent="0.25">
      <c r="A286" s="173" t="s">
        <v>591</v>
      </c>
      <c r="B286" s="173" t="s">
        <v>141</v>
      </c>
      <c r="C286" s="173" t="s">
        <v>2054</v>
      </c>
      <c r="D286" s="178"/>
      <c r="E286" s="173" t="s">
        <v>1016</v>
      </c>
      <c r="F286" s="173" t="s">
        <v>470</v>
      </c>
      <c r="G286" s="173" t="s">
        <v>2060</v>
      </c>
      <c r="I286" s="173" t="s">
        <v>1318</v>
      </c>
      <c r="J286" s="173" t="s">
        <v>2119</v>
      </c>
      <c r="K286" s="173" t="s">
        <v>2060</v>
      </c>
    </row>
    <row r="287" spans="1:11" x14ac:dyDescent="0.25">
      <c r="A287" s="173" t="s">
        <v>1603</v>
      </c>
      <c r="B287" s="173" t="s">
        <v>141</v>
      </c>
      <c r="C287" s="173" t="s">
        <v>2060</v>
      </c>
      <c r="D287" s="178"/>
      <c r="E287" s="173" t="s">
        <v>1017</v>
      </c>
      <c r="F287" s="173" t="s">
        <v>470</v>
      </c>
      <c r="G287" s="173" t="s">
        <v>2060</v>
      </c>
      <c r="I287" s="173" t="s">
        <v>591</v>
      </c>
      <c r="J287" s="173" t="s">
        <v>2123</v>
      </c>
      <c r="K287" s="173" t="s">
        <v>2054</v>
      </c>
    </row>
    <row r="288" spans="1:11" x14ac:dyDescent="0.25">
      <c r="A288" s="173" t="s">
        <v>1319</v>
      </c>
      <c r="B288" s="173" t="s">
        <v>141</v>
      </c>
      <c r="C288" s="173" t="s">
        <v>2059</v>
      </c>
      <c r="D288" s="178"/>
      <c r="E288" s="173" t="s">
        <v>912</v>
      </c>
      <c r="F288" s="173" t="s">
        <v>470</v>
      </c>
      <c r="G288" s="173" t="s">
        <v>2084</v>
      </c>
      <c r="I288" s="173" t="s">
        <v>1603</v>
      </c>
      <c r="J288" s="173" t="s">
        <v>2119</v>
      </c>
      <c r="K288" s="173" t="s">
        <v>2060</v>
      </c>
    </row>
    <row r="289" spans="1:11" x14ac:dyDescent="0.25">
      <c r="A289" s="173" t="s">
        <v>1000</v>
      </c>
      <c r="B289" s="173" t="s">
        <v>141</v>
      </c>
      <c r="C289" s="173" t="s">
        <v>2082</v>
      </c>
      <c r="D289" s="178"/>
      <c r="E289" s="173" t="s">
        <v>1604</v>
      </c>
      <c r="F289" s="173" t="s">
        <v>470</v>
      </c>
      <c r="G289" s="173" t="s">
        <v>2084</v>
      </c>
      <c r="I289" s="173" t="s">
        <v>1319</v>
      </c>
      <c r="J289" s="173" t="s">
        <v>2118</v>
      </c>
      <c r="K289" s="173" t="s">
        <v>2054</v>
      </c>
    </row>
    <row r="290" spans="1:11" x14ac:dyDescent="0.25">
      <c r="A290" s="173" t="s">
        <v>1001</v>
      </c>
      <c r="B290" s="173" t="s">
        <v>141</v>
      </c>
      <c r="C290" s="173" t="s">
        <v>2055</v>
      </c>
      <c r="D290" s="178"/>
      <c r="E290" s="173" t="s">
        <v>751</v>
      </c>
      <c r="F290" s="173" t="s">
        <v>470</v>
      </c>
      <c r="G290" s="173" t="s">
        <v>2061</v>
      </c>
      <c r="I290" s="173" t="s">
        <v>1319</v>
      </c>
      <c r="J290" s="173" t="s">
        <v>455</v>
      </c>
      <c r="K290" s="173" t="s">
        <v>483</v>
      </c>
    </row>
    <row r="291" spans="1:11" x14ac:dyDescent="0.25">
      <c r="A291" s="173" t="s">
        <v>846</v>
      </c>
      <c r="B291" s="173" t="s">
        <v>141</v>
      </c>
      <c r="C291" s="173" t="s">
        <v>2061</v>
      </c>
      <c r="D291" s="178"/>
      <c r="E291" s="173" t="s">
        <v>1320</v>
      </c>
      <c r="F291" s="173" t="s">
        <v>470</v>
      </c>
      <c r="G291" s="173" t="s">
        <v>2084</v>
      </c>
      <c r="I291" s="173" t="s">
        <v>1000</v>
      </c>
      <c r="J291" s="173" t="s">
        <v>2116</v>
      </c>
      <c r="K291" s="173" t="s">
        <v>2082</v>
      </c>
    </row>
    <row r="292" spans="1:11" x14ac:dyDescent="0.25">
      <c r="A292" s="173" t="s">
        <v>1002</v>
      </c>
      <c r="B292" s="173" t="s">
        <v>141</v>
      </c>
      <c r="C292" s="173" t="s">
        <v>2066</v>
      </c>
      <c r="D292" s="178"/>
      <c r="E292" s="173" t="s">
        <v>1605</v>
      </c>
      <c r="F292" s="173" t="s">
        <v>470</v>
      </c>
      <c r="G292" s="173" t="s">
        <v>2049</v>
      </c>
      <c r="I292" s="173" t="s">
        <v>1001</v>
      </c>
      <c r="J292" s="173" t="s">
        <v>2116</v>
      </c>
      <c r="K292" s="173" t="s">
        <v>2055</v>
      </c>
    </row>
    <row r="293" spans="1:11" x14ac:dyDescent="0.25">
      <c r="A293" s="173" t="s">
        <v>1003</v>
      </c>
      <c r="B293" s="173" t="s">
        <v>141</v>
      </c>
      <c r="C293" s="173" t="s">
        <v>2066</v>
      </c>
      <c r="D293" s="178"/>
      <c r="E293" s="173" t="s">
        <v>1606</v>
      </c>
      <c r="F293" s="173" t="s">
        <v>470</v>
      </c>
      <c r="G293" s="173" t="s">
        <v>2081</v>
      </c>
      <c r="I293" s="173" t="s">
        <v>846</v>
      </c>
      <c r="J293" s="173" t="s">
        <v>2122</v>
      </c>
      <c r="K293" s="173" t="s">
        <v>2054</v>
      </c>
    </row>
    <row r="294" spans="1:11" x14ac:dyDescent="0.25">
      <c r="A294" s="173" t="s">
        <v>903</v>
      </c>
      <c r="B294" s="173" t="s">
        <v>141</v>
      </c>
      <c r="C294" s="173" t="s">
        <v>2078</v>
      </c>
      <c r="D294" s="178"/>
      <c r="E294" s="173" t="s">
        <v>593</v>
      </c>
      <c r="F294" s="173" t="s">
        <v>470</v>
      </c>
      <c r="G294" s="173" t="s">
        <v>2081</v>
      </c>
      <c r="I294" s="173" t="s">
        <v>846</v>
      </c>
      <c r="J294" s="173" t="s">
        <v>2118</v>
      </c>
      <c r="K294" s="173" t="s">
        <v>2049</v>
      </c>
    </row>
    <row r="295" spans="1:11" x14ac:dyDescent="0.25">
      <c r="A295" s="173" t="s">
        <v>1004</v>
      </c>
      <c r="B295" s="173" t="s">
        <v>141</v>
      </c>
      <c r="C295" s="173" t="s">
        <v>2083</v>
      </c>
      <c r="D295" s="178"/>
      <c r="E295" s="173" t="s">
        <v>1321</v>
      </c>
      <c r="F295" s="173" t="s">
        <v>470</v>
      </c>
      <c r="G295" s="173" t="s">
        <v>2080</v>
      </c>
      <c r="I295" s="173" t="s">
        <v>1002</v>
      </c>
      <c r="J295" s="173" t="s">
        <v>2116</v>
      </c>
      <c r="K295" s="173" t="s">
        <v>2066</v>
      </c>
    </row>
    <row r="296" spans="1:11" x14ac:dyDescent="0.25">
      <c r="A296" s="173" t="s">
        <v>904</v>
      </c>
      <c r="B296" s="173" t="s">
        <v>141</v>
      </c>
      <c r="C296" s="173" t="s">
        <v>2078</v>
      </c>
      <c r="D296" s="178"/>
      <c r="E296" s="173" t="s">
        <v>1322</v>
      </c>
      <c r="F296" s="173" t="s">
        <v>470</v>
      </c>
      <c r="G296" s="173" t="s">
        <v>2082</v>
      </c>
      <c r="I296" s="173" t="s">
        <v>1003</v>
      </c>
      <c r="J296" s="173" t="s">
        <v>2116</v>
      </c>
      <c r="K296" s="173" t="s">
        <v>2066</v>
      </c>
    </row>
    <row r="297" spans="1:11" x14ac:dyDescent="0.25">
      <c r="A297" s="173" t="s">
        <v>905</v>
      </c>
      <c r="B297" s="173" t="s">
        <v>141</v>
      </c>
      <c r="C297" s="173" t="s">
        <v>2088</v>
      </c>
      <c r="D297" s="178"/>
      <c r="E297" s="173" t="s">
        <v>851</v>
      </c>
      <c r="F297" s="173" t="s">
        <v>470</v>
      </c>
      <c r="G297" s="173" t="s">
        <v>2082</v>
      </c>
      <c r="I297" s="173" t="s">
        <v>903</v>
      </c>
      <c r="J297" s="173" t="s">
        <v>2129</v>
      </c>
      <c r="K297" s="173" t="s">
        <v>2078</v>
      </c>
    </row>
    <row r="298" spans="1:11" x14ac:dyDescent="0.25">
      <c r="A298" s="173" t="s">
        <v>816</v>
      </c>
      <c r="B298" s="173" t="s">
        <v>141</v>
      </c>
      <c r="C298" s="173" t="s">
        <v>2088</v>
      </c>
      <c r="D298" s="178"/>
      <c r="E298" s="173" t="s">
        <v>852</v>
      </c>
      <c r="F298" s="173" t="s">
        <v>470</v>
      </c>
      <c r="G298" s="173" t="s">
        <v>2080</v>
      </c>
      <c r="I298" s="173" t="s">
        <v>1004</v>
      </c>
      <c r="J298" s="173" t="s">
        <v>2116</v>
      </c>
      <c r="K298" s="173" t="s">
        <v>2083</v>
      </c>
    </row>
    <row r="299" spans="1:11" x14ac:dyDescent="0.25">
      <c r="A299" s="173" t="s">
        <v>1215</v>
      </c>
      <c r="B299" s="173" t="s">
        <v>141</v>
      </c>
      <c r="C299" s="173" t="s">
        <v>2088</v>
      </c>
      <c r="D299" s="178"/>
      <c r="E299" s="173" t="s">
        <v>594</v>
      </c>
      <c r="F299" s="173" t="s">
        <v>470</v>
      </c>
      <c r="G299" s="173" t="s">
        <v>2080</v>
      </c>
      <c r="I299" s="173" t="s">
        <v>904</v>
      </c>
      <c r="J299" s="173" t="s">
        <v>2129</v>
      </c>
      <c r="K299" s="173" t="s">
        <v>2078</v>
      </c>
    </row>
    <row r="300" spans="1:11" x14ac:dyDescent="0.25">
      <c r="A300" s="173" t="s">
        <v>817</v>
      </c>
      <c r="B300" s="173" t="s">
        <v>141</v>
      </c>
      <c r="C300" s="173" t="s">
        <v>2087</v>
      </c>
      <c r="D300" s="178"/>
      <c r="E300" s="173" t="s">
        <v>853</v>
      </c>
      <c r="F300" s="173" t="s">
        <v>470</v>
      </c>
      <c r="G300" s="173" t="s">
        <v>2061</v>
      </c>
      <c r="I300" s="173" t="s">
        <v>905</v>
      </c>
      <c r="J300" s="173" t="s">
        <v>2129</v>
      </c>
      <c r="K300" s="173" t="s">
        <v>2088</v>
      </c>
    </row>
    <row r="301" spans="1:11" x14ac:dyDescent="0.25">
      <c r="A301" s="173" t="s">
        <v>1005</v>
      </c>
      <c r="B301" s="173" t="s">
        <v>141</v>
      </c>
      <c r="C301" s="173" t="s">
        <v>2078</v>
      </c>
      <c r="D301" s="178"/>
      <c r="E301" s="173" t="s">
        <v>854</v>
      </c>
      <c r="F301" s="173" t="s">
        <v>470</v>
      </c>
      <c r="G301" s="173" t="s">
        <v>2049</v>
      </c>
      <c r="I301" s="173" t="s">
        <v>816</v>
      </c>
      <c r="J301" s="173" t="s">
        <v>2125</v>
      </c>
      <c r="K301" s="173" t="s">
        <v>2088</v>
      </c>
    </row>
    <row r="302" spans="1:11" x14ac:dyDescent="0.25">
      <c r="A302" s="173" t="s">
        <v>1006</v>
      </c>
      <c r="B302" s="173" t="s">
        <v>141</v>
      </c>
      <c r="C302" s="173" t="s">
        <v>2087</v>
      </c>
      <c r="D302" s="178"/>
      <c r="E302" s="173" t="s">
        <v>1323</v>
      </c>
      <c r="F302" s="173" t="s">
        <v>470</v>
      </c>
      <c r="G302" s="173" t="s">
        <v>2052</v>
      </c>
      <c r="I302" s="173" t="s">
        <v>1215</v>
      </c>
      <c r="J302" s="173" t="s">
        <v>2131</v>
      </c>
      <c r="K302" s="173" t="s">
        <v>2088</v>
      </c>
    </row>
    <row r="303" spans="1:11" x14ac:dyDescent="0.25">
      <c r="A303" s="173" t="s">
        <v>1007</v>
      </c>
      <c r="B303" s="173" t="s">
        <v>141</v>
      </c>
      <c r="C303" s="173" t="s">
        <v>2087</v>
      </c>
      <c r="D303" s="178"/>
      <c r="E303" s="173" t="s">
        <v>1324</v>
      </c>
      <c r="F303" s="173" t="s">
        <v>470</v>
      </c>
      <c r="G303" s="173" t="s">
        <v>2085</v>
      </c>
      <c r="I303" s="173" t="s">
        <v>817</v>
      </c>
      <c r="J303" s="173" t="s">
        <v>2125</v>
      </c>
      <c r="K303" s="173" t="s">
        <v>2087</v>
      </c>
    </row>
    <row r="304" spans="1:11" x14ac:dyDescent="0.25">
      <c r="A304" s="173" t="s">
        <v>1008</v>
      </c>
      <c r="B304" s="173" t="s">
        <v>141</v>
      </c>
      <c r="C304" s="173" t="s">
        <v>2087</v>
      </c>
      <c r="D304" s="178"/>
      <c r="E304" s="173" t="s">
        <v>1607</v>
      </c>
      <c r="F304" s="173" t="s">
        <v>470</v>
      </c>
      <c r="G304" s="173" t="s">
        <v>2082</v>
      </c>
      <c r="I304" s="173" t="s">
        <v>1005</v>
      </c>
      <c r="J304" s="173" t="s">
        <v>2116</v>
      </c>
      <c r="K304" s="173" t="s">
        <v>2078</v>
      </c>
    </row>
    <row r="305" spans="1:11" x14ac:dyDescent="0.25">
      <c r="A305" s="173" t="s">
        <v>495</v>
      </c>
      <c r="B305" s="173" t="s">
        <v>141</v>
      </c>
      <c r="C305" s="173" t="s">
        <v>2087</v>
      </c>
      <c r="D305" s="178"/>
      <c r="E305" s="173" t="s">
        <v>1018</v>
      </c>
      <c r="F305" s="173" t="s">
        <v>470</v>
      </c>
      <c r="G305" s="173" t="s">
        <v>2081</v>
      </c>
      <c r="I305" s="173" t="s">
        <v>1006</v>
      </c>
      <c r="J305" s="173" t="s">
        <v>2116</v>
      </c>
      <c r="K305" s="173" t="s">
        <v>2087</v>
      </c>
    </row>
    <row r="306" spans="1:11" x14ac:dyDescent="0.25">
      <c r="A306" s="173" t="s">
        <v>746</v>
      </c>
      <c r="B306" s="173" t="s">
        <v>141</v>
      </c>
      <c r="C306" s="173" t="s">
        <v>2087</v>
      </c>
      <c r="D306" s="178"/>
      <c r="E306" s="173" t="s">
        <v>1325</v>
      </c>
      <c r="F306" s="173" t="s">
        <v>470</v>
      </c>
      <c r="G306" s="173" t="s">
        <v>2049</v>
      </c>
      <c r="I306" s="173" t="s">
        <v>1007</v>
      </c>
      <c r="J306" s="173" t="s">
        <v>2116</v>
      </c>
      <c r="K306" s="173" t="s">
        <v>2087</v>
      </c>
    </row>
    <row r="307" spans="1:11" x14ac:dyDescent="0.25">
      <c r="A307" s="173" t="s">
        <v>906</v>
      </c>
      <c r="B307" s="173" t="s">
        <v>149</v>
      </c>
      <c r="C307" s="173" t="s">
        <v>2082</v>
      </c>
      <c r="D307" s="178"/>
      <c r="E307" s="173" t="s">
        <v>1326</v>
      </c>
      <c r="F307" s="173" t="s">
        <v>470</v>
      </c>
      <c r="G307" s="173" t="s">
        <v>2083</v>
      </c>
      <c r="I307" s="173" t="s">
        <v>1008</v>
      </c>
      <c r="J307" s="173" t="s">
        <v>2116</v>
      </c>
      <c r="K307" s="173" t="s">
        <v>2087</v>
      </c>
    </row>
    <row r="308" spans="1:11" x14ac:dyDescent="0.25">
      <c r="A308" s="173" t="s">
        <v>1009</v>
      </c>
      <c r="B308" s="173" t="s">
        <v>149</v>
      </c>
      <c r="C308" s="173" t="s">
        <v>2082</v>
      </c>
      <c r="D308" s="178"/>
      <c r="E308" s="173" t="s">
        <v>1327</v>
      </c>
      <c r="F308" s="173" t="s">
        <v>470</v>
      </c>
      <c r="G308" s="173" t="s">
        <v>2081</v>
      </c>
      <c r="I308" s="173" t="s">
        <v>495</v>
      </c>
      <c r="J308" s="173" t="s">
        <v>2124</v>
      </c>
      <c r="K308" s="173" t="s">
        <v>2087</v>
      </c>
    </row>
    <row r="309" spans="1:11" x14ac:dyDescent="0.25">
      <c r="A309" s="173" t="s">
        <v>1010</v>
      </c>
      <c r="B309" s="173" t="s">
        <v>149</v>
      </c>
      <c r="C309" s="173" t="s">
        <v>2084</v>
      </c>
      <c r="D309" s="178"/>
      <c r="E309" s="173" t="s">
        <v>1328</v>
      </c>
      <c r="F309" s="173" t="s">
        <v>470</v>
      </c>
      <c r="G309" s="173" t="s">
        <v>2046</v>
      </c>
      <c r="I309" s="173" t="s">
        <v>746</v>
      </c>
      <c r="J309" s="173" t="s">
        <v>2115</v>
      </c>
      <c r="K309" s="173" t="s">
        <v>2087</v>
      </c>
    </row>
    <row r="310" spans="1:11" x14ac:dyDescent="0.25">
      <c r="A310" s="173" t="s">
        <v>1011</v>
      </c>
      <c r="B310" s="173" t="s">
        <v>149</v>
      </c>
      <c r="C310" s="173" t="s">
        <v>2082</v>
      </c>
      <c r="D310" s="178"/>
      <c r="E310" s="173" t="s">
        <v>1608</v>
      </c>
      <c r="F310" s="173" t="s">
        <v>470</v>
      </c>
      <c r="G310" s="173" t="s">
        <v>2081</v>
      </c>
      <c r="I310" s="173" t="s">
        <v>906</v>
      </c>
      <c r="J310" s="173" t="s">
        <v>2129</v>
      </c>
      <c r="K310" s="173" t="s">
        <v>2082</v>
      </c>
    </row>
    <row r="311" spans="1:11" x14ac:dyDescent="0.25">
      <c r="A311" s="173" t="s">
        <v>907</v>
      </c>
      <c r="B311" s="173" t="s">
        <v>149</v>
      </c>
      <c r="C311" s="173" t="s">
        <v>2046</v>
      </c>
      <c r="D311" s="178"/>
      <c r="E311" s="173" t="s">
        <v>1019</v>
      </c>
      <c r="F311" s="173" t="s">
        <v>470</v>
      </c>
      <c r="G311" s="173" t="s">
        <v>2078</v>
      </c>
      <c r="I311" s="173" t="s">
        <v>1009</v>
      </c>
      <c r="J311" s="173" t="s">
        <v>2116</v>
      </c>
      <c r="K311" s="173" t="s">
        <v>2082</v>
      </c>
    </row>
    <row r="312" spans="1:11" x14ac:dyDescent="0.25">
      <c r="A312" s="173" t="s">
        <v>747</v>
      </c>
      <c r="B312" s="173" t="s">
        <v>149</v>
      </c>
      <c r="C312" s="173" t="s">
        <v>2082</v>
      </c>
      <c r="D312" s="178"/>
      <c r="E312" s="173" t="s">
        <v>1020</v>
      </c>
      <c r="F312" s="173" t="s">
        <v>470</v>
      </c>
      <c r="G312" s="173" t="s">
        <v>2046</v>
      </c>
      <c r="I312" s="173" t="s">
        <v>1010</v>
      </c>
      <c r="J312" s="173" t="s">
        <v>2116</v>
      </c>
      <c r="K312" s="173" t="s">
        <v>2084</v>
      </c>
    </row>
    <row r="313" spans="1:11" x14ac:dyDescent="0.25">
      <c r="A313" s="173" t="s">
        <v>748</v>
      </c>
      <c r="B313" s="173" t="s">
        <v>149</v>
      </c>
      <c r="C313" s="173" t="s">
        <v>2046</v>
      </c>
      <c r="D313" s="178"/>
      <c r="E313" s="173" t="s">
        <v>1021</v>
      </c>
      <c r="F313" s="173" t="s">
        <v>470</v>
      </c>
      <c r="G313" s="173" t="s">
        <v>2046</v>
      </c>
      <c r="I313" s="173" t="s">
        <v>1011</v>
      </c>
      <c r="J313" s="173" t="s">
        <v>2116</v>
      </c>
      <c r="K313" s="173" t="s">
        <v>2082</v>
      </c>
    </row>
    <row r="314" spans="1:11" x14ac:dyDescent="0.25">
      <c r="A314" s="173" t="s">
        <v>908</v>
      </c>
      <c r="B314" s="173" t="s">
        <v>149</v>
      </c>
      <c r="C314" s="173" t="s">
        <v>2060</v>
      </c>
      <c r="D314" s="178"/>
      <c r="E314" s="173" t="s">
        <v>1329</v>
      </c>
      <c r="F314" s="173" t="s">
        <v>470</v>
      </c>
      <c r="G314" s="173" t="s">
        <v>2084</v>
      </c>
      <c r="I314" s="173" t="s">
        <v>907</v>
      </c>
      <c r="J314" s="173" t="s">
        <v>2129</v>
      </c>
      <c r="K314" s="173" t="s">
        <v>2084</v>
      </c>
    </row>
    <row r="315" spans="1:11" x14ac:dyDescent="0.25">
      <c r="A315" s="173" t="s">
        <v>1012</v>
      </c>
      <c r="B315" s="173" t="s">
        <v>149</v>
      </c>
      <c r="C315" s="173" t="s">
        <v>2062</v>
      </c>
      <c r="D315" s="178"/>
      <c r="E315" s="173" t="s">
        <v>1022</v>
      </c>
      <c r="F315" s="173" t="s">
        <v>470</v>
      </c>
      <c r="G315" s="173" t="s">
        <v>2081</v>
      </c>
      <c r="I315" s="173" t="s">
        <v>907</v>
      </c>
      <c r="J315" s="173" t="s">
        <v>455</v>
      </c>
      <c r="K315" s="173" t="s">
        <v>2084</v>
      </c>
    </row>
    <row r="316" spans="1:11" x14ac:dyDescent="0.25">
      <c r="A316" s="173" t="s">
        <v>1013</v>
      </c>
      <c r="B316" s="173" t="s">
        <v>149</v>
      </c>
      <c r="C316" s="173" t="s">
        <v>2087</v>
      </c>
      <c r="D316" s="178"/>
      <c r="E316" s="173" t="s">
        <v>1023</v>
      </c>
      <c r="F316" s="173" t="s">
        <v>470</v>
      </c>
      <c r="G316" s="173" t="s">
        <v>2061</v>
      </c>
      <c r="I316" s="173" t="s">
        <v>747</v>
      </c>
      <c r="J316" s="173" t="s">
        <v>2115</v>
      </c>
      <c r="K316" s="173" t="s">
        <v>2082</v>
      </c>
    </row>
    <row r="317" spans="1:11" x14ac:dyDescent="0.25">
      <c r="A317" s="173" t="s">
        <v>1014</v>
      </c>
      <c r="B317" s="173" t="s">
        <v>149</v>
      </c>
      <c r="C317" s="173" t="s">
        <v>2048</v>
      </c>
      <c r="D317" s="178"/>
      <c r="E317" s="173" t="s">
        <v>1024</v>
      </c>
      <c r="F317" s="173" t="s">
        <v>470</v>
      </c>
      <c r="G317" s="173" t="s">
        <v>2083</v>
      </c>
      <c r="I317" s="173" t="s">
        <v>748</v>
      </c>
      <c r="J317" s="173" t="s">
        <v>2115</v>
      </c>
      <c r="K317" s="173" t="s">
        <v>2054</v>
      </c>
    </row>
    <row r="318" spans="1:11" x14ac:dyDescent="0.25">
      <c r="A318" s="173" t="s">
        <v>1015</v>
      </c>
      <c r="B318" s="173" t="s">
        <v>149</v>
      </c>
      <c r="C318" s="173" t="s">
        <v>2079</v>
      </c>
      <c r="D318" s="178"/>
      <c r="E318" s="173" t="s">
        <v>1025</v>
      </c>
      <c r="F318" s="173" t="s">
        <v>470</v>
      </c>
      <c r="G318" s="173" t="s">
        <v>2085</v>
      </c>
      <c r="I318" s="173" t="s">
        <v>748</v>
      </c>
      <c r="J318" s="173" t="s">
        <v>455</v>
      </c>
      <c r="K318" s="173" t="s">
        <v>2080</v>
      </c>
    </row>
    <row r="319" spans="1:11" x14ac:dyDescent="0.25">
      <c r="A319" s="173" t="s">
        <v>496</v>
      </c>
      <c r="B319" s="173" t="s">
        <v>149</v>
      </c>
      <c r="C319" s="173" t="s">
        <v>2082</v>
      </c>
      <c r="D319" s="178"/>
      <c r="E319" s="173" t="s">
        <v>1330</v>
      </c>
      <c r="F319" s="173" t="s">
        <v>470</v>
      </c>
      <c r="G319" s="173" t="s">
        <v>2084</v>
      </c>
      <c r="I319" s="173" t="s">
        <v>908</v>
      </c>
      <c r="J319" s="173" t="s">
        <v>2129</v>
      </c>
      <c r="K319" s="173" t="s">
        <v>2054</v>
      </c>
    </row>
    <row r="320" spans="1:11" x14ac:dyDescent="0.25">
      <c r="A320" s="173" t="s">
        <v>749</v>
      </c>
      <c r="B320" s="173" t="s">
        <v>149</v>
      </c>
      <c r="C320" s="173" t="s">
        <v>2084</v>
      </c>
      <c r="D320" s="178"/>
      <c r="E320" s="173" t="s">
        <v>752</v>
      </c>
      <c r="F320" s="173" t="s">
        <v>470</v>
      </c>
      <c r="G320" s="173" t="s">
        <v>2066</v>
      </c>
      <c r="I320" s="173" t="s">
        <v>908</v>
      </c>
      <c r="J320" s="173" t="s">
        <v>455</v>
      </c>
      <c r="K320" s="173" t="s">
        <v>2054</v>
      </c>
    </row>
    <row r="321" spans="1:11" x14ac:dyDescent="0.25">
      <c r="A321" s="173" t="s">
        <v>909</v>
      </c>
      <c r="B321" s="173" t="s">
        <v>149</v>
      </c>
      <c r="C321" s="173" t="s">
        <v>2080</v>
      </c>
      <c r="D321" s="178"/>
      <c r="E321" s="173" t="s">
        <v>753</v>
      </c>
      <c r="F321" s="173" t="s">
        <v>470</v>
      </c>
      <c r="G321" s="173" t="s">
        <v>2066</v>
      </c>
      <c r="I321" s="173" t="s">
        <v>1012</v>
      </c>
      <c r="J321" s="173" t="s">
        <v>2116</v>
      </c>
      <c r="K321" s="173" t="s">
        <v>2085</v>
      </c>
    </row>
    <row r="322" spans="1:11" x14ac:dyDescent="0.25">
      <c r="A322" s="173" t="s">
        <v>847</v>
      </c>
      <c r="B322" s="173" t="s">
        <v>149</v>
      </c>
      <c r="C322" s="173" t="s">
        <v>2049</v>
      </c>
      <c r="D322" s="178"/>
      <c r="E322" s="173" t="s">
        <v>1026</v>
      </c>
      <c r="F322" s="173" t="s">
        <v>470</v>
      </c>
      <c r="G322" s="173" t="s">
        <v>2087</v>
      </c>
      <c r="I322" s="173" t="s">
        <v>1012</v>
      </c>
      <c r="J322" s="173" t="s">
        <v>2119</v>
      </c>
      <c r="K322" s="173" t="s">
        <v>2054</v>
      </c>
    </row>
    <row r="323" spans="1:11" x14ac:dyDescent="0.25">
      <c r="A323" s="173" t="s">
        <v>848</v>
      </c>
      <c r="B323" s="173" t="s">
        <v>149</v>
      </c>
      <c r="C323" s="173" t="s">
        <v>2051</v>
      </c>
      <c r="D323" s="178"/>
      <c r="E323" s="173" t="s">
        <v>1728</v>
      </c>
      <c r="F323" s="173" t="s">
        <v>470</v>
      </c>
      <c r="G323" s="173" t="s">
        <v>2087</v>
      </c>
      <c r="I323" s="173" t="s">
        <v>1013</v>
      </c>
      <c r="J323" s="173" t="s">
        <v>2116</v>
      </c>
      <c r="K323" s="173" t="s">
        <v>2087</v>
      </c>
    </row>
    <row r="324" spans="1:11" x14ac:dyDescent="0.25">
      <c r="A324" s="173" t="s">
        <v>750</v>
      </c>
      <c r="B324" s="173" t="s">
        <v>149</v>
      </c>
      <c r="C324" s="173" t="s">
        <v>2086</v>
      </c>
      <c r="D324" s="178"/>
      <c r="E324" s="173" t="s">
        <v>1729</v>
      </c>
      <c r="F324" s="173" t="s">
        <v>470</v>
      </c>
      <c r="G324" s="173" t="s">
        <v>2087</v>
      </c>
      <c r="I324" s="173" t="s">
        <v>1014</v>
      </c>
      <c r="J324" s="173" t="s">
        <v>2116</v>
      </c>
      <c r="K324" s="173" t="s">
        <v>2048</v>
      </c>
    </row>
    <row r="325" spans="1:11" x14ac:dyDescent="0.25">
      <c r="A325" s="173" t="s">
        <v>849</v>
      </c>
      <c r="B325" s="173" t="s">
        <v>149</v>
      </c>
      <c r="C325" s="173" t="s">
        <v>2052</v>
      </c>
      <c r="D325" s="178"/>
      <c r="E325" s="173" t="s">
        <v>1730</v>
      </c>
      <c r="F325" s="173" t="s">
        <v>470</v>
      </c>
      <c r="G325" s="173" t="s">
        <v>2087</v>
      </c>
      <c r="I325" s="173" t="s">
        <v>1015</v>
      </c>
      <c r="J325" s="173" t="s">
        <v>2116</v>
      </c>
      <c r="K325" s="173" t="s">
        <v>2079</v>
      </c>
    </row>
    <row r="326" spans="1:11" x14ac:dyDescent="0.25">
      <c r="A326" s="173" t="s">
        <v>850</v>
      </c>
      <c r="B326" s="173" t="s">
        <v>149</v>
      </c>
      <c r="C326" s="173" t="s">
        <v>2082</v>
      </c>
      <c r="D326" s="178"/>
      <c r="E326" s="173" t="s">
        <v>1331</v>
      </c>
      <c r="F326" s="173" t="s">
        <v>470</v>
      </c>
      <c r="G326" s="173" t="s">
        <v>2087</v>
      </c>
      <c r="I326" s="173" t="s">
        <v>496</v>
      </c>
      <c r="J326" s="173" t="s">
        <v>2124</v>
      </c>
      <c r="K326" s="173" t="s">
        <v>2082</v>
      </c>
    </row>
    <row r="327" spans="1:11" x14ac:dyDescent="0.25">
      <c r="A327" s="173" t="s">
        <v>910</v>
      </c>
      <c r="B327" s="173" t="s">
        <v>149</v>
      </c>
      <c r="C327" s="173" t="s">
        <v>2080</v>
      </c>
      <c r="D327" s="178"/>
      <c r="E327" s="173" t="s">
        <v>1731</v>
      </c>
      <c r="F327" s="173" t="s">
        <v>470</v>
      </c>
      <c r="G327" s="173" t="s">
        <v>2087</v>
      </c>
      <c r="I327" s="173" t="s">
        <v>749</v>
      </c>
      <c r="J327" s="173" t="s">
        <v>2115</v>
      </c>
      <c r="K327" s="173" t="s">
        <v>2084</v>
      </c>
    </row>
    <row r="328" spans="1:11" x14ac:dyDescent="0.25">
      <c r="A328" s="173" t="s">
        <v>911</v>
      </c>
      <c r="B328" s="173" t="s">
        <v>149</v>
      </c>
      <c r="C328" s="173" t="s">
        <v>2082</v>
      </c>
      <c r="D328" s="178"/>
      <c r="E328" s="173" t="s">
        <v>818</v>
      </c>
      <c r="F328" s="173" t="s">
        <v>470</v>
      </c>
      <c r="G328" s="173" t="s">
        <v>2066</v>
      </c>
      <c r="I328" s="173" t="s">
        <v>909</v>
      </c>
      <c r="J328" s="173" t="s">
        <v>2129</v>
      </c>
      <c r="K328" s="173" t="s">
        <v>2080</v>
      </c>
    </row>
    <row r="329" spans="1:11" x14ac:dyDescent="0.25">
      <c r="A329" s="173" t="s">
        <v>1016</v>
      </c>
      <c r="B329" s="173" t="s">
        <v>149</v>
      </c>
      <c r="C329" s="173" t="s">
        <v>2054</v>
      </c>
      <c r="D329" s="178"/>
      <c r="E329" s="173" t="s">
        <v>1732</v>
      </c>
      <c r="F329" s="173" t="s">
        <v>470</v>
      </c>
      <c r="G329" s="173" t="s">
        <v>2088</v>
      </c>
      <c r="I329" s="173" t="s">
        <v>847</v>
      </c>
      <c r="J329" s="173" t="s">
        <v>2122</v>
      </c>
      <c r="K329" s="173" t="s">
        <v>2082</v>
      </c>
    </row>
    <row r="330" spans="1:11" x14ac:dyDescent="0.25">
      <c r="A330" s="173" t="s">
        <v>1016</v>
      </c>
      <c r="B330" s="173" t="s">
        <v>156</v>
      </c>
      <c r="C330" s="173" t="s">
        <v>2054</v>
      </c>
      <c r="D330" s="178"/>
      <c r="E330" s="173" t="s">
        <v>1733</v>
      </c>
      <c r="F330" s="173" t="s">
        <v>470</v>
      </c>
      <c r="G330" s="173" t="s">
        <v>2087</v>
      </c>
      <c r="I330" s="173" t="s">
        <v>847</v>
      </c>
      <c r="J330" s="173" t="s">
        <v>2116</v>
      </c>
      <c r="K330" s="173" t="s">
        <v>2082</v>
      </c>
    </row>
    <row r="331" spans="1:11" x14ac:dyDescent="0.25">
      <c r="A331" s="173" t="s">
        <v>1017</v>
      </c>
      <c r="B331" s="173" t="s">
        <v>149</v>
      </c>
      <c r="C331" s="173" t="s">
        <v>2060</v>
      </c>
      <c r="D331" s="178"/>
      <c r="E331" s="173" t="s">
        <v>1734</v>
      </c>
      <c r="F331" s="173" t="s">
        <v>470</v>
      </c>
      <c r="G331" s="173" t="s">
        <v>2087</v>
      </c>
      <c r="I331" s="173" t="s">
        <v>848</v>
      </c>
      <c r="J331" s="173" t="s">
        <v>2122</v>
      </c>
      <c r="K331" s="173" t="s">
        <v>2051</v>
      </c>
    </row>
    <row r="332" spans="1:11" x14ac:dyDescent="0.25">
      <c r="A332" s="173" t="s">
        <v>912</v>
      </c>
      <c r="B332" s="173" t="s">
        <v>149</v>
      </c>
      <c r="C332" s="173" t="s">
        <v>2084</v>
      </c>
      <c r="D332" s="178"/>
      <c r="E332" s="173" t="s">
        <v>1027</v>
      </c>
      <c r="F332" s="173" t="s">
        <v>470</v>
      </c>
      <c r="G332" s="173" t="s">
        <v>2084</v>
      </c>
      <c r="I332" s="173" t="s">
        <v>750</v>
      </c>
      <c r="J332" s="173" t="s">
        <v>2115</v>
      </c>
      <c r="K332" s="173" t="s">
        <v>2080</v>
      </c>
    </row>
    <row r="333" spans="1:11" x14ac:dyDescent="0.25">
      <c r="A333" s="173" t="s">
        <v>1604</v>
      </c>
      <c r="B333" s="173" t="s">
        <v>149</v>
      </c>
      <c r="C333" s="173" t="s">
        <v>2084</v>
      </c>
      <c r="D333" s="178"/>
      <c r="E333" s="173" t="s">
        <v>913</v>
      </c>
      <c r="F333" s="173" t="s">
        <v>470</v>
      </c>
      <c r="G333" s="173" t="s">
        <v>2080</v>
      </c>
      <c r="I333" s="173" t="s">
        <v>750</v>
      </c>
      <c r="J333" s="173" t="s">
        <v>2122</v>
      </c>
      <c r="K333" s="173" t="s">
        <v>2080</v>
      </c>
    </row>
    <row r="334" spans="1:11" x14ac:dyDescent="0.25">
      <c r="A334" s="173" t="s">
        <v>751</v>
      </c>
      <c r="B334" s="173" t="s">
        <v>149</v>
      </c>
      <c r="C334" s="173" t="s">
        <v>2061</v>
      </c>
      <c r="D334" s="178"/>
      <c r="E334" s="173" t="s">
        <v>914</v>
      </c>
      <c r="F334" s="173" t="s">
        <v>470</v>
      </c>
      <c r="G334" s="173" t="s">
        <v>2049</v>
      </c>
      <c r="I334" s="173" t="s">
        <v>849</v>
      </c>
      <c r="J334" s="173" t="s">
        <v>2122</v>
      </c>
      <c r="K334" s="173" t="s">
        <v>2052</v>
      </c>
    </row>
    <row r="335" spans="1:11" x14ac:dyDescent="0.25">
      <c r="A335" s="173" t="s">
        <v>1320</v>
      </c>
      <c r="B335" s="173" t="s">
        <v>149</v>
      </c>
      <c r="C335" s="173" t="s">
        <v>2084</v>
      </c>
      <c r="D335" s="178"/>
      <c r="E335" s="173" t="s">
        <v>1609</v>
      </c>
      <c r="F335" s="173" t="s">
        <v>470</v>
      </c>
      <c r="G335" s="173" t="s">
        <v>2082</v>
      </c>
      <c r="I335" s="173" t="s">
        <v>850</v>
      </c>
      <c r="J335" s="173" t="s">
        <v>2122</v>
      </c>
      <c r="K335" s="173" t="s">
        <v>2082</v>
      </c>
    </row>
    <row r="336" spans="1:11" x14ac:dyDescent="0.25">
      <c r="A336" s="173" t="s">
        <v>1605</v>
      </c>
      <c r="B336" s="173" t="s">
        <v>149</v>
      </c>
      <c r="C336" s="173" t="s">
        <v>2049</v>
      </c>
      <c r="D336" s="178"/>
      <c r="E336" s="173" t="s">
        <v>1610</v>
      </c>
      <c r="F336" s="173" t="s">
        <v>470</v>
      </c>
      <c r="G336" s="173" t="s">
        <v>2046</v>
      </c>
      <c r="I336" s="173" t="s">
        <v>910</v>
      </c>
      <c r="J336" s="173" t="s">
        <v>2129</v>
      </c>
      <c r="K336" s="173" t="s">
        <v>2080</v>
      </c>
    </row>
    <row r="337" spans="1:11" x14ac:dyDescent="0.25">
      <c r="A337" s="173" t="s">
        <v>1606</v>
      </c>
      <c r="B337" s="173" t="s">
        <v>149</v>
      </c>
      <c r="C337" s="173" t="s">
        <v>2081</v>
      </c>
      <c r="D337" s="178"/>
      <c r="E337" s="173" t="s">
        <v>1611</v>
      </c>
      <c r="F337" s="173" t="s">
        <v>470</v>
      </c>
      <c r="G337" s="173" t="s">
        <v>2082</v>
      </c>
      <c r="I337" s="173" t="s">
        <v>911</v>
      </c>
      <c r="J337" s="173" t="s">
        <v>2129</v>
      </c>
      <c r="K337" s="173" t="s">
        <v>2082</v>
      </c>
    </row>
    <row r="338" spans="1:11" x14ac:dyDescent="0.25">
      <c r="A338" s="173" t="s">
        <v>593</v>
      </c>
      <c r="B338" s="173" t="s">
        <v>149</v>
      </c>
      <c r="C338" s="173" t="s">
        <v>2081</v>
      </c>
      <c r="D338" s="178"/>
      <c r="E338" s="173" t="s">
        <v>819</v>
      </c>
      <c r="F338" s="173" t="s">
        <v>470</v>
      </c>
      <c r="G338" s="173" t="s">
        <v>2082</v>
      </c>
      <c r="I338" s="173" t="s">
        <v>1016</v>
      </c>
      <c r="J338" s="173" t="s">
        <v>2116</v>
      </c>
      <c r="K338" s="173" t="s">
        <v>2060</v>
      </c>
    </row>
    <row r="339" spans="1:11" x14ac:dyDescent="0.25">
      <c r="A339" s="173" t="s">
        <v>1321</v>
      </c>
      <c r="B339" s="173" t="s">
        <v>149</v>
      </c>
      <c r="C339" s="173" t="s">
        <v>2080</v>
      </c>
      <c r="D339" s="178"/>
      <c r="E339" s="173" t="s">
        <v>1612</v>
      </c>
      <c r="F339" s="173" t="s">
        <v>470</v>
      </c>
      <c r="G339" s="173" t="s">
        <v>2082</v>
      </c>
      <c r="I339" s="173" t="s">
        <v>1017</v>
      </c>
      <c r="J339" s="173" t="s">
        <v>2116</v>
      </c>
      <c r="K339" s="173" t="s">
        <v>2060</v>
      </c>
    </row>
    <row r="340" spans="1:11" x14ac:dyDescent="0.25">
      <c r="A340" s="173" t="s">
        <v>1322</v>
      </c>
      <c r="B340" s="173" t="s">
        <v>149</v>
      </c>
      <c r="C340" s="173" t="s">
        <v>2082</v>
      </c>
      <c r="D340" s="178"/>
      <c r="E340" s="173" t="s">
        <v>915</v>
      </c>
      <c r="F340" s="173" t="s">
        <v>470</v>
      </c>
      <c r="G340" s="173" t="s">
        <v>2082</v>
      </c>
      <c r="I340" s="173" t="s">
        <v>912</v>
      </c>
      <c r="J340" s="173" t="s">
        <v>2129</v>
      </c>
      <c r="K340" s="173" t="s">
        <v>2084</v>
      </c>
    </row>
    <row r="341" spans="1:11" x14ac:dyDescent="0.25">
      <c r="A341" s="173" t="s">
        <v>851</v>
      </c>
      <c r="B341" s="173" t="s">
        <v>149</v>
      </c>
      <c r="C341" s="173" t="s">
        <v>2082</v>
      </c>
      <c r="D341" s="178"/>
      <c r="E341" s="173" t="s">
        <v>1028</v>
      </c>
      <c r="F341" s="173" t="s">
        <v>470</v>
      </c>
      <c r="G341" s="173" t="s">
        <v>2066</v>
      </c>
      <c r="I341" s="173" t="s">
        <v>1604</v>
      </c>
      <c r="J341" s="173" t="s">
        <v>2119</v>
      </c>
      <c r="K341" s="173" t="s">
        <v>2084</v>
      </c>
    </row>
    <row r="342" spans="1:11" x14ac:dyDescent="0.25">
      <c r="A342" s="173" t="s">
        <v>852</v>
      </c>
      <c r="B342" s="173" t="s">
        <v>149</v>
      </c>
      <c r="C342" s="173" t="s">
        <v>2080</v>
      </c>
      <c r="D342" s="178"/>
      <c r="E342" s="173" t="s">
        <v>1029</v>
      </c>
      <c r="F342" s="173" t="s">
        <v>470</v>
      </c>
      <c r="G342" s="173" t="s">
        <v>2052</v>
      </c>
      <c r="I342" s="173" t="s">
        <v>751</v>
      </c>
      <c r="J342" s="173" t="s">
        <v>2115</v>
      </c>
      <c r="K342" s="173" t="s">
        <v>2061</v>
      </c>
    </row>
    <row r="343" spans="1:11" x14ac:dyDescent="0.25">
      <c r="A343" s="173" t="s">
        <v>594</v>
      </c>
      <c r="B343" s="173" t="s">
        <v>149</v>
      </c>
      <c r="C343" s="173" t="s">
        <v>2080</v>
      </c>
      <c r="D343" s="178"/>
      <c r="E343" s="173" t="s">
        <v>1030</v>
      </c>
      <c r="F343" s="173" t="s">
        <v>470</v>
      </c>
      <c r="G343" s="173" t="s">
        <v>2066</v>
      </c>
      <c r="I343" s="173" t="s">
        <v>1320</v>
      </c>
      <c r="J343" s="173" t="s">
        <v>2118</v>
      </c>
      <c r="K343" s="173" t="s">
        <v>2084</v>
      </c>
    </row>
    <row r="344" spans="1:11" x14ac:dyDescent="0.25">
      <c r="A344" s="173" t="s">
        <v>853</v>
      </c>
      <c r="B344" s="173" t="s">
        <v>149</v>
      </c>
      <c r="C344" s="173" t="s">
        <v>2061</v>
      </c>
      <c r="D344" s="178"/>
      <c r="E344" s="173" t="s">
        <v>1031</v>
      </c>
      <c r="F344" s="173" t="s">
        <v>470</v>
      </c>
      <c r="G344" s="173" t="s">
        <v>2061</v>
      </c>
      <c r="I344" s="173" t="s">
        <v>1605</v>
      </c>
      <c r="J344" s="173" t="s">
        <v>2119</v>
      </c>
      <c r="K344" s="173" t="s">
        <v>2049</v>
      </c>
    </row>
    <row r="345" spans="1:11" x14ac:dyDescent="0.25">
      <c r="A345" s="173" t="s">
        <v>854</v>
      </c>
      <c r="B345" s="173" t="s">
        <v>149</v>
      </c>
      <c r="C345" s="173" t="s">
        <v>2049</v>
      </c>
      <c r="D345" s="178"/>
      <c r="E345" s="173" t="s">
        <v>1031</v>
      </c>
      <c r="F345" s="173" t="s">
        <v>472</v>
      </c>
      <c r="G345" s="173" t="s">
        <v>2080</v>
      </c>
      <c r="I345" s="173" t="s">
        <v>1606</v>
      </c>
      <c r="J345" s="173" t="s">
        <v>2119</v>
      </c>
      <c r="K345" s="173" t="s">
        <v>2081</v>
      </c>
    </row>
    <row r="346" spans="1:11" x14ac:dyDescent="0.25">
      <c r="A346" s="173" t="s">
        <v>1323</v>
      </c>
      <c r="B346" s="173" t="s">
        <v>149</v>
      </c>
      <c r="C346" s="173" t="s">
        <v>2052</v>
      </c>
      <c r="D346" s="178"/>
      <c r="E346" s="173" t="s">
        <v>1032</v>
      </c>
      <c r="F346" s="173" t="s">
        <v>470</v>
      </c>
      <c r="G346" s="173" t="s">
        <v>2081</v>
      </c>
      <c r="I346" s="173" t="s">
        <v>593</v>
      </c>
      <c r="J346" s="173" t="s">
        <v>2123</v>
      </c>
      <c r="K346" s="173" t="s">
        <v>2081</v>
      </c>
    </row>
    <row r="347" spans="1:11" x14ac:dyDescent="0.25">
      <c r="A347" s="173" t="s">
        <v>1324</v>
      </c>
      <c r="B347" s="173" t="s">
        <v>149</v>
      </c>
      <c r="C347" s="173" t="s">
        <v>2085</v>
      </c>
      <c r="D347" s="178"/>
      <c r="E347" s="173" t="s">
        <v>1033</v>
      </c>
      <c r="F347" s="173" t="s">
        <v>470</v>
      </c>
      <c r="G347" s="173" t="s">
        <v>2061</v>
      </c>
      <c r="I347" s="173" t="s">
        <v>1321</v>
      </c>
      <c r="J347" s="173" t="s">
        <v>2118</v>
      </c>
      <c r="K347" s="173" t="s">
        <v>2080</v>
      </c>
    </row>
    <row r="348" spans="1:11" x14ac:dyDescent="0.25">
      <c r="A348" s="173" t="s">
        <v>1607</v>
      </c>
      <c r="B348" s="173" t="s">
        <v>149</v>
      </c>
      <c r="C348" s="173" t="s">
        <v>2082</v>
      </c>
      <c r="D348" s="178"/>
      <c r="E348" s="173" t="s">
        <v>820</v>
      </c>
      <c r="F348" s="173" t="s">
        <v>470</v>
      </c>
      <c r="G348" s="173" t="s">
        <v>2079</v>
      </c>
      <c r="I348" s="173" t="s">
        <v>1322</v>
      </c>
      <c r="J348" s="173" t="s">
        <v>2118</v>
      </c>
      <c r="K348" s="173" t="s">
        <v>2082</v>
      </c>
    </row>
    <row r="349" spans="1:11" x14ac:dyDescent="0.25">
      <c r="A349" s="173" t="s">
        <v>1018</v>
      </c>
      <c r="B349" s="173" t="s">
        <v>149</v>
      </c>
      <c r="C349" s="173" t="s">
        <v>2081</v>
      </c>
      <c r="D349" s="178"/>
      <c r="E349" s="173" t="s">
        <v>916</v>
      </c>
      <c r="F349" s="173" t="s">
        <v>470</v>
      </c>
      <c r="G349" s="173" t="s">
        <v>2079</v>
      </c>
      <c r="I349" s="173" t="s">
        <v>851</v>
      </c>
      <c r="J349" s="173" t="s">
        <v>2122</v>
      </c>
      <c r="K349" s="173" t="s">
        <v>2082</v>
      </c>
    </row>
    <row r="350" spans="1:11" x14ac:dyDescent="0.25">
      <c r="A350" s="173" t="s">
        <v>1325</v>
      </c>
      <c r="B350" s="173" t="s">
        <v>149</v>
      </c>
      <c r="C350" s="173" t="s">
        <v>2049</v>
      </c>
      <c r="D350" s="178"/>
      <c r="E350" s="173" t="s">
        <v>855</v>
      </c>
      <c r="F350" s="173" t="s">
        <v>470</v>
      </c>
      <c r="G350" s="173" t="s">
        <v>2046</v>
      </c>
      <c r="I350" s="173" t="s">
        <v>852</v>
      </c>
      <c r="J350" s="173" t="s">
        <v>2122</v>
      </c>
      <c r="K350" s="173" t="s">
        <v>2080</v>
      </c>
    </row>
    <row r="351" spans="1:11" x14ac:dyDescent="0.25">
      <c r="A351" s="173" t="s">
        <v>1326</v>
      </c>
      <c r="B351" s="173" t="s">
        <v>149</v>
      </c>
      <c r="C351" s="173" t="s">
        <v>2083</v>
      </c>
      <c r="D351" s="178"/>
      <c r="E351" s="173" t="s">
        <v>917</v>
      </c>
      <c r="F351" s="173" t="s">
        <v>470</v>
      </c>
      <c r="G351" s="173" t="s">
        <v>2061</v>
      </c>
      <c r="I351" s="173" t="s">
        <v>594</v>
      </c>
      <c r="J351" s="173" t="s">
        <v>2123</v>
      </c>
      <c r="K351" s="173" t="s">
        <v>2080</v>
      </c>
    </row>
    <row r="352" spans="1:11" x14ac:dyDescent="0.25">
      <c r="A352" s="173" t="s">
        <v>1327</v>
      </c>
      <c r="B352" s="173" t="s">
        <v>149</v>
      </c>
      <c r="C352" s="173" t="s">
        <v>2081</v>
      </c>
      <c r="D352" s="178"/>
      <c r="E352" s="173" t="s">
        <v>918</v>
      </c>
      <c r="F352" s="173" t="s">
        <v>470</v>
      </c>
      <c r="G352" s="173" t="s">
        <v>2084</v>
      </c>
      <c r="I352" s="173" t="s">
        <v>853</v>
      </c>
      <c r="J352" s="173" t="s">
        <v>2122</v>
      </c>
      <c r="K352" s="173" t="s">
        <v>2061</v>
      </c>
    </row>
    <row r="353" spans="1:11" x14ac:dyDescent="0.25">
      <c r="A353" s="173" t="s">
        <v>1328</v>
      </c>
      <c r="B353" s="173" t="s">
        <v>149</v>
      </c>
      <c r="C353" s="173" t="s">
        <v>2046</v>
      </c>
      <c r="D353" s="178"/>
      <c r="E353" s="173" t="s">
        <v>919</v>
      </c>
      <c r="F353" s="173" t="s">
        <v>470</v>
      </c>
      <c r="G353" s="173" t="s">
        <v>2084</v>
      </c>
      <c r="I353" s="173" t="s">
        <v>854</v>
      </c>
      <c r="J353" s="173" t="s">
        <v>2122</v>
      </c>
      <c r="K353" s="173" t="s">
        <v>2049</v>
      </c>
    </row>
    <row r="354" spans="1:11" x14ac:dyDescent="0.25">
      <c r="A354" s="173" t="s">
        <v>1608</v>
      </c>
      <c r="B354" s="173" t="s">
        <v>149</v>
      </c>
      <c r="C354" s="173" t="s">
        <v>2081</v>
      </c>
      <c r="D354" s="178"/>
      <c r="E354" s="173" t="s">
        <v>920</v>
      </c>
      <c r="F354" s="173" t="s">
        <v>470</v>
      </c>
      <c r="G354" s="173" t="s">
        <v>2080</v>
      </c>
      <c r="I354" s="173" t="s">
        <v>1323</v>
      </c>
      <c r="J354" s="173" t="s">
        <v>2118</v>
      </c>
      <c r="K354" s="173" t="s">
        <v>2086</v>
      </c>
    </row>
    <row r="355" spans="1:11" x14ac:dyDescent="0.25">
      <c r="A355" s="173" t="s">
        <v>1019</v>
      </c>
      <c r="B355" s="173" t="s">
        <v>149</v>
      </c>
      <c r="C355" s="173" t="s">
        <v>2078</v>
      </c>
      <c r="D355" s="178"/>
      <c r="E355" s="173" t="s">
        <v>1332</v>
      </c>
      <c r="F355" s="173" t="s">
        <v>470</v>
      </c>
      <c r="G355" s="173" t="s">
        <v>2086</v>
      </c>
      <c r="I355" s="173" t="s">
        <v>1323</v>
      </c>
      <c r="J355" s="173" t="s">
        <v>455</v>
      </c>
      <c r="K355" s="173" t="s">
        <v>483</v>
      </c>
    </row>
    <row r="356" spans="1:11" x14ac:dyDescent="0.25">
      <c r="A356" s="173" t="s">
        <v>1020</v>
      </c>
      <c r="B356" s="173" t="s">
        <v>149</v>
      </c>
      <c r="C356" s="173" t="s">
        <v>2046</v>
      </c>
      <c r="D356" s="178"/>
      <c r="E356" s="173" t="s">
        <v>921</v>
      </c>
      <c r="F356" s="173" t="s">
        <v>470</v>
      </c>
      <c r="G356" s="173" t="s">
        <v>2082</v>
      </c>
      <c r="I356" s="173" t="s">
        <v>1324</v>
      </c>
      <c r="J356" s="173" t="s">
        <v>2118</v>
      </c>
      <c r="K356" s="173" t="s">
        <v>2049</v>
      </c>
    </row>
    <row r="357" spans="1:11" x14ac:dyDescent="0.25">
      <c r="A357" s="173" t="s">
        <v>1021</v>
      </c>
      <c r="B357" s="173" t="s">
        <v>149</v>
      </c>
      <c r="C357" s="173" t="s">
        <v>2046</v>
      </c>
      <c r="D357" s="178"/>
      <c r="E357" s="173" t="s">
        <v>1613</v>
      </c>
      <c r="F357" s="173" t="s">
        <v>470</v>
      </c>
      <c r="G357" s="173" t="s">
        <v>2084</v>
      </c>
      <c r="I357" s="173" t="s">
        <v>1324</v>
      </c>
      <c r="J357" s="173" t="s">
        <v>455</v>
      </c>
      <c r="K357" s="173" t="s">
        <v>483</v>
      </c>
    </row>
    <row r="358" spans="1:11" x14ac:dyDescent="0.25">
      <c r="A358" s="173" t="s">
        <v>1329</v>
      </c>
      <c r="B358" s="173" t="s">
        <v>149</v>
      </c>
      <c r="C358" s="173" t="s">
        <v>2084</v>
      </c>
      <c r="D358" s="178"/>
      <c r="E358" s="173" t="s">
        <v>754</v>
      </c>
      <c r="F358" s="173" t="s">
        <v>470</v>
      </c>
      <c r="G358" s="173" t="s">
        <v>2066</v>
      </c>
      <c r="I358" s="173" t="s">
        <v>1607</v>
      </c>
      <c r="J358" s="173" t="s">
        <v>2119</v>
      </c>
      <c r="K358" s="173" t="s">
        <v>2082</v>
      </c>
    </row>
    <row r="359" spans="1:11" x14ac:dyDescent="0.25">
      <c r="A359" s="173" t="s">
        <v>1022</v>
      </c>
      <c r="B359" s="173" t="s">
        <v>149</v>
      </c>
      <c r="C359" s="173" t="s">
        <v>2081</v>
      </c>
      <c r="D359" s="178"/>
      <c r="E359" s="173" t="s">
        <v>1614</v>
      </c>
      <c r="F359" s="173" t="s">
        <v>470</v>
      </c>
      <c r="G359" s="173" t="s">
        <v>2046</v>
      </c>
      <c r="I359" s="173" t="s">
        <v>1018</v>
      </c>
      <c r="J359" s="173" t="s">
        <v>2116</v>
      </c>
      <c r="K359" s="173" t="s">
        <v>2081</v>
      </c>
    </row>
    <row r="360" spans="1:11" x14ac:dyDescent="0.25">
      <c r="A360" s="173" t="s">
        <v>1023</v>
      </c>
      <c r="B360" s="173" t="s">
        <v>149</v>
      </c>
      <c r="C360" s="173" t="s">
        <v>2061</v>
      </c>
      <c r="D360" s="178"/>
      <c r="E360" s="173" t="s">
        <v>595</v>
      </c>
      <c r="F360" s="173" t="s">
        <v>470</v>
      </c>
      <c r="G360" s="173" t="s">
        <v>2059</v>
      </c>
      <c r="I360" s="173" t="s">
        <v>1325</v>
      </c>
      <c r="J360" s="173" t="s">
        <v>2118</v>
      </c>
      <c r="K360" s="173" t="s">
        <v>2049</v>
      </c>
    </row>
    <row r="361" spans="1:11" x14ac:dyDescent="0.25">
      <c r="A361" s="173" t="s">
        <v>1024</v>
      </c>
      <c r="B361" s="173" t="s">
        <v>149</v>
      </c>
      <c r="C361" s="173" t="s">
        <v>2083</v>
      </c>
      <c r="D361" s="178"/>
      <c r="E361" s="173" t="s">
        <v>1615</v>
      </c>
      <c r="F361" s="173" t="s">
        <v>470</v>
      </c>
      <c r="G361" s="173" t="s">
        <v>2082</v>
      </c>
      <c r="I361" s="173" t="s">
        <v>1326</v>
      </c>
      <c r="J361" s="173" t="s">
        <v>2118</v>
      </c>
      <c r="K361" s="173" t="s">
        <v>2046</v>
      </c>
    </row>
    <row r="362" spans="1:11" x14ac:dyDescent="0.25">
      <c r="A362" s="173" t="s">
        <v>1025</v>
      </c>
      <c r="B362" s="173" t="s">
        <v>149</v>
      </c>
      <c r="C362" s="173" t="s">
        <v>2085</v>
      </c>
      <c r="D362" s="178"/>
      <c r="E362" s="173" t="s">
        <v>856</v>
      </c>
      <c r="F362" s="173" t="s">
        <v>470</v>
      </c>
      <c r="G362" s="173" t="s">
        <v>2082</v>
      </c>
      <c r="I362" s="173" t="s">
        <v>1326</v>
      </c>
      <c r="J362" s="173" t="s">
        <v>455</v>
      </c>
      <c r="K362" s="173" t="s">
        <v>483</v>
      </c>
    </row>
    <row r="363" spans="1:11" x14ac:dyDescent="0.25">
      <c r="A363" s="173" t="s">
        <v>1330</v>
      </c>
      <c r="B363" s="173" t="s">
        <v>149</v>
      </c>
      <c r="C363" s="173" t="s">
        <v>2084</v>
      </c>
      <c r="D363" s="178"/>
      <c r="E363" s="173" t="s">
        <v>821</v>
      </c>
      <c r="F363" s="173" t="s">
        <v>470</v>
      </c>
      <c r="G363" s="173" t="s">
        <v>2057</v>
      </c>
      <c r="I363" s="173" t="s">
        <v>1327</v>
      </c>
      <c r="J363" s="173" t="s">
        <v>2118</v>
      </c>
      <c r="K363" s="173" t="s">
        <v>2081</v>
      </c>
    </row>
    <row r="364" spans="1:11" x14ac:dyDescent="0.25">
      <c r="A364" s="173" t="s">
        <v>752</v>
      </c>
      <c r="B364" s="173" t="s">
        <v>149</v>
      </c>
      <c r="C364" s="173" t="s">
        <v>2066</v>
      </c>
      <c r="D364" s="178"/>
      <c r="E364" s="173" t="s">
        <v>922</v>
      </c>
      <c r="F364" s="173" t="s">
        <v>470</v>
      </c>
      <c r="G364" s="173" t="s">
        <v>2082</v>
      </c>
      <c r="I364" s="173" t="s">
        <v>1328</v>
      </c>
      <c r="J364" s="173" t="s">
        <v>2118</v>
      </c>
      <c r="K364" s="173" t="s">
        <v>2046</v>
      </c>
    </row>
    <row r="365" spans="1:11" x14ac:dyDescent="0.25">
      <c r="A365" s="173" t="s">
        <v>753</v>
      </c>
      <c r="B365" s="173" t="s">
        <v>149</v>
      </c>
      <c r="C365" s="173" t="s">
        <v>2066</v>
      </c>
      <c r="D365" s="178"/>
      <c r="E365" s="173" t="s">
        <v>923</v>
      </c>
      <c r="F365" s="173" t="s">
        <v>470</v>
      </c>
      <c r="G365" s="173" t="s">
        <v>2084</v>
      </c>
      <c r="I365" s="173" t="s">
        <v>1608</v>
      </c>
      <c r="J365" s="173" t="s">
        <v>2119</v>
      </c>
      <c r="K365" s="173" t="s">
        <v>2081</v>
      </c>
    </row>
    <row r="366" spans="1:11" x14ac:dyDescent="0.25">
      <c r="A366" s="173" t="s">
        <v>1026</v>
      </c>
      <c r="B366" s="173" t="s">
        <v>149</v>
      </c>
      <c r="C366" s="173" t="s">
        <v>2087</v>
      </c>
      <c r="D366" s="178"/>
      <c r="E366" s="173" t="s">
        <v>596</v>
      </c>
      <c r="F366" s="173" t="s">
        <v>470</v>
      </c>
      <c r="G366" s="173" t="s">
        <v>2082</v>
      </c>
      <c r="I366" s="173" t="s">
        <v>1019</v>
      </c>
      <c r="J366" s="173" t="s">
        <v>2116</v>
      </c>
      <c r="K366" s="173" t="s">
        <v>2078</v>
      </c>
    </row>
    <row r="367" spans="1:11" x14ac:dyDescent="0.25">
      <c r="A367" s="173" t="s">
        <v>1728</v>
      </c>
      <c r="B367" s="173" t="s">
        <v>149</v>
      </c>
      <c r="C367" s="173" t="s">
        <v>2087</v>
      </c>
      <c r="D367" s="178"/>
      <c r="E367" s="173" t="s">
        <v>597</v>
      </c>
      <c r="F367" s="173" t="s">
        <v>470</v>
      </c>
      <c r="G367" s="173" t="s">
        <v>2080</v>
      </c>
      <c r="I367" s="173" t="s">
        <v>1020</v>
      </c>
      <c r="J367" s="173" t="s">
        <v>2116</v>
      </c>
      <c r="K367" s="173" t="s">
        <v>2046</v>
      </c>
    </row>
    <row r="368" spans="1:11" x14ac:dyDescent="0.25">
      <c r="A368" s="173" t="s">
        <v>1729</v>
      </c>
      <c r="B368" s="173" t="s">
        <v>149</v>
      </c>
      <c r="C368" s="173" t="s">
        <v>2087</v>
      </c>
      <c r="D368" s="178"/>
      <c r="E368" s="173" t="s">
        <v>1333</v>
      </c>
      <c r="F368" s="173" t="s">
        <v>470</v>
      </c>
      <c r="G368" s="173" t="s">
        <v>2084</v>
      </c>
      <c r="I368" s="173" t="s">
        <v>1021</v>
      </c>
      <c r="J368" s="173" t="s">
        <v>2116</v>
      </c>
      <c r="K368" s="173" t="s">
        <v>2046</v>
      </c>
    </row>
    <row r="369" spans="1:11" x14ac:dyDescent="0.25">
      <c r="A369" s="173" t="s">
        <v>1730</v>
      </c>
      <c r="B369" s="173" t="s">
        <v>149</v>
      </c>
      <c r="C369" s="173" t="s">
        <v>2087</v>
      </c>
      <c r="D369" s="178"/>
      <c r="E369" s="173" t="s">
        <v>822</v>
      </c>
      <c r="F369" s="173" t="s">
        <v>470</v>
      </c>
      <c r="G369" s="173" t="s">
        <v>2046</v>
      </c>
      <c r="I369" s="173" t="s">
        <v>1329</v>
      </c>
      <c r="J369" s="173" t="s">
        <v>2118</v>
      </c>
      <c r="K369" s="173" t="s">
        <v>2084</v>
      </c>
    </row>
    <row r="370" spans="1:11" x14ac:dyDescent="0.25">
      <c r="A370" s="173" t="s">
        <v>1331</v>
      </c>
      <c r="B370" s="173" t="s">
        <v>149</v>
      </c>
      <c r="C370" s="173" t="s">
        <v>2087</v>
      </c>
      <c r="D370" s="178"/>
      <c r="E370" s="173" t="s">
        <v>755</v>
      </c>
      <c r="F370" s="173" t="s">
        <v>470</v>
      </c>
      <c r="G370" s="173" t="s">
        <v>2084</v>
      </c>
      <c r="I370" s="173" t="s">
        <v>1022</v>
      </c>
      <c r="J370" s="173" t="s">
        <v>2116</v>
      </c>
      <c r="K370" s="173" t="s">
        <v>2081</v>
      </c>
    </row>
    <row r="371" spans="1:11" x14ac:dyDescent="0.25">
      <c r="A371" s="173" t="s">
        <v>1731</v>
      </c>
      <c r="B371" s="173" t="s">
        <v>149</v>
      </c>
      <c r="C371" s="173" t="s">
        <v>2087</v>
      </c>
      <c r="D371" s="178"/>
      <c r="E371" s="173" t="s">
        <v>924</v>
      </c>
      <c r="F371" s="173" t="s">
        <v>470</v>
      </c>
      <c r="G371" s="173" t="s">
        <v>2084</v>
      </c>
      <c r="I371" s="173" t="s">
        <v>1023</v>
      </c>
      <c r="J371" s="173" t="s">
        <v>2116</v>
      </c>
      <c r="K371" s="173" t="s">
        <v>2081</v>
      </c>
    </row>
    <row r="372" spans="1:11" x14ac:dyDescent="0.25">
      <c r="A372" s="173" t="s">
        <v>818</v>
      </c>
      <c r="B372" s="173" t="s">
        <v>149</v>
      </c>
      <c r="C372" s="173" t="s">
        <v>2066</v>
      </c>
      <c r="D372" s="178"/>
      <c r="E372" s="173" t="s">
        <v>598</v>
      </c>
      <c r="F372" s="173" t="s">
        <v>470</v>
      </c>
      <c r="G372" s="173" t="s">
        <v>2084</v>
      </c>
      <c r="I372" s="173" t="s">
        <v>1023</v>
      </c>
      <c r="J372" s="173" t="s">
        <v>2119</v>
      </c>
      <c r="K372" s="173" t="s">
        <v>2060</v>
      </c>
    </row>
    <row r="373" spans="1:11" x14ac:dyDescent="0.25">
      <c r="A373" s="173" t="s">
        <v>1732</v>
      </c>
      <c r="B373" s="173" t="s">
        <v>149</v>
      </c>
      <c r="C373" s="173" t="s">
        <v>2088</v>
      </c>
      <c r="D373" s="178"/>
      <c r="E373" s="173" t="s">
        <v>497</v>
      </c>
      <c r="F373" s="173" t="s">
        <v>470</v>
      </c>
      <c r="G373" s="173" t="s">
        <v>2061</v>
      </c>
      <c r="I373" s="173" t="s">
        <v>1024</v>
      </c>
      <c r="J373" s="173" t="s">
        <v>2116</v>
      </c>
      <c r="K373" s="173" t="s">
        <v>2083</v>
      </c>
    </row>
    <row r="374" spans="1:11" x14ac:dyDescent="0.25">
      <c r="A374" s="173" t="s">
        <v>1733</v>
      </c>
      <c r="B374" s="173" t="s">
        <v>149</v>
      </c>
      <c r="C374" s="173" t="s">
        <v>2087</v>
      </c>
      <c r="D374" s="178"/>
      <c r="E374" s="173" t="s">
        <v>498</v>
      </c>
      <c r="F374" s="173" t="s">
        <v>470</v>
      </c>
      <c r="G374" s="173" t="s">
        <v>2082</v>
      </c>
      <c r="I374" s="173" t="s">
        <v>1025</v>
      </c>
      <c r="J374" s="173" t="s">
        <v>2116</v>
      </c>
      <c r="K374" s="173" t="s">
        <v>2085</v>
      </c>
    </row>
    <row r="375" spans="1:11" x14ac:dyDescent="0.25">
      <c r="A375" s="173" t="s">
        <v>1734</v>
      </c>
      <c r="B375" s="173" t="s">
        <v>149</v>
      </c>
      <c r="C375" s="173" t="s">
        <v>2087</v>
      </c>
      <c r="D375" s="178"/>
      <c r="E375" s="173" t="s">
        <v>823</v>
      </c>
      <c r="F375" s="173" t="s">
        <v>470</v>
      </c>
      <c r="G375" s="173" t="s">
        <v>2084</v>
      </c>
      <c r="I375" s="173" t="s">
        <v>1330</v>
      </c>
      <c r="J375" s="173" t="s">
        <v>2118</v>
      </c>
      <c r="K375" s="173" t="s">
        <v>2084</v>
      </c>
    </row>
    <row r="376" spans="1:11" x14ac:dyDescent="0.25">
      <c r="A376" s="173" t="s">
        <v>1027</v>
      </c>
      <c r="B376" s="173" t="s">
        <v>156</v>
      </c>
      <c r="C376" s="173" t="s">
        <v>2084</v>
      </c>
      <c r="D376" s="178"/>
      <c r="E376" s="173" t="s">
        <v>925</v>
      </c>
      <c r="F376" s="173" t="s">
        <v>470</v>
      </c>
      <c r="G376" s="173" t="s">
        <v>2082</v>
      </c>
      <c r="I376" s="173" t="s">
        <v>752</v>
      </c>
      <c r="J376" s="173" t="s">
        <v>2115</v>
      </c>
      <c r="K376" s="173" t="s">
        <v>2066</v>
      </c>
    </row>
    <row r="377" spans="1:11" x14ac:dyDescent="0.25">
      <c r="A377" s="173" t="s">
        <v>913</v>
      </c>
      <c r="B377" s="173" t="s">
        <v>156</v>
      </c>
      <c r="C377" s="173" t="s">
        <v>2080</v>
      </c>
      <c r="D377" s="178"/>
      <c r="E377" s="173" t="s">
        <v>1616</v>
      </c>
      <c r="F377" s="173" t="s">
        <v>470</v>
      </c>
      <c r="G377" s="173" t="s">
        <v>2080</v>
      </c>
      <c r="I377" s="173" t="s">
        <v>753</v>
      </c>
      <c r="J377" s="173" t="s">
        <v>2115</v>
      </c>
      <c r="K377" s="173" t="s">
        <v>2066</v>
      </c>
    </row>
    <row r="378" spans="1:11" x14ac:dyDescent="0.25">
      <c r="A378" s="173" t="s">
        <v>914</v>
      </c>
      <c r="B378" s="173" t="s">
        <v>156</v>
      </c>
      <c r="C378" s="173" t="s">
        <v>2049</v>
      </c>
      <c r="D378" s="178"/>
      <c r="E378" s="173" t="s">
        <v>926</v>
      </c>
      <c r="F378" s="173" t="s">
        <v>470</v>
      </c>
      <c r="G378" s="173" t="s">
        <v>2081</v>
      </c>
      <c r="I378" s="173" t="s">
        <v>1026</v>
      </c>
      <c r="J378" s="173" t="s">
        <v>2116</v>
      </c>
      <c r="K378" s="173" t="s">
        <v>2087</v>
      </c>
    </row>
    <row r="379" spans="1:11" x14ac:dyDescent="0.25">
      <c r="A379" s="173" t="s">
        <v>1609</v>
      </c>
      <c r="B379" s="173" t="s">
        <v>156</v>
      </c>
      <c r="C379" s="173" t="s">
        <v>2082</v>
      </c>
      <c r="D379" s="178"/>
      <c r="E379" s="173" t="s">
        <v>857</v>
      </c>
      <c r="F379" s="173" t="s">
        <v>470</v>
      </c>
      <c r="G379" s="173" t="s">
        <v>2082</v>
      </c>
      <c r="I379" s="173" t="s">
        <v>1728</v>
      </c>
      <c r="J379" s="173" t="s">
        <v>455</v>
      </c>
      <c r="K379" s="173" t="s">
        <v>2087</v>
      </c>
    </row>
    <row r="380" spans="1:11" x14ac:dyDescent="0.25">
      <c r="A380" s="173" t="s">
        <v>1610</v>
      </c>
      <c r="B380" s="173" t="s">
        <v>156</v>
      </c>
      <c r="C380" s="173" t="s">
        <v>2046</v>
      </c>
      <c r="D380" s="178"/>
      <c r="E380" s="173" t="s">
        <v>756</v>
      </c>
      <c r="F380" s="173" t="s">
        <v>470</v>
      </c>
      <c r="G380" s="173" t="s">
        <v>2082</v>
      </c>
      <c r="I380" s="173" t="s">
        <v>1729</v>
      </c>
      <c r="J380" s="173" t="s">
        <v>455</v>
      </c>
      <c r="K380" s="173" t="s">
        <v>2087</v>
      </c>
    </row>
    <row r="381" spans="1:11" x14ac:dyDescent="0.25">
      <c r="A381" s="173" t="s">
        <v>1611</v>
      </c>
      <c r="B381" s="173" t="s">
        <v>156</v>
      </c>
      <c r="C381" s="173" t="s">
        <v>2082</v>
      </c>
      <c r="D381" s="178"/>
      <c r="E381" s="173" t="s">
        <v>858</v>
      </c>
      <c r="F381" s="173" t="s">
        <v>470</v>
      </c>
      <c r="G381" s="173" t="s">
        <v>2051</v>
      </c>
      <c r="I381" s="173" t="s">
        <v>1730</v>
      </c>
      <c r="J381" s="173" t="s">
        <v>455</v>
      </c>
      <c r="K381" s="173" t="s">
        <v>2087</v>
      </c>
    </row>
    <row r="382" spans="1:11" x14ac:dyDescent="0.25">
      <c r="A382" s="173" t="s">
        <v>819</v>
      </c>
      <c r="B382" s="173" t="s">
        <v>156</v>
      </c>
      <c r="C382" s="173" t="s">
        <v>2082</v>
      </c>
      <c r="D382" s="178"/>
      <c r="E382" s="173" t="s">
        <v>1034</v>
      </c>
      <c r="F382" s="173" t="s">
        <v>470</v>
      </c>
      <c r="G382" s="173" t="s">
        <v>2066</v>
      </c>
      <c r="I382" s="173" t="s">
        <v>1331</v>
      </c>
      <c r="J382" s="173" t="s">
        <v>2118</v>
      </c>
      <c r="K382" s="173" t="s">
        <v>2087</v>
      </c>
    </row>
    <row r="383" spans="1:11" x14ac:dyDescent="0.25">
      <c r="A383" s="173" t="s">
        <v>1612</v>
      </c>
      <c r="B383" s="173" t="s">
        <v>156</v>
      </c>
      <c r="C383" s="173" t="s">
        <v>2082</v>
      </c>
      <c r="D383" s="178"/>
      <c r="E383" s="173" t="s">
        <v>1334</v>
      </c>
      <c r="F383" s="173" t="s">
        <v>470</v>
      </c>
      <c r="G383" s="173" t="s">
        <v>2082</v>
      </c>
      <c r="I383" s="173" t="s">
        <v>1731</v>
      </c>
      <c r="J383" s="173" t="s">
        <v>455</v>
      </c>
      <c r="K383" s="173" t="s">
        <v>2087</v>
      </c>
    </row>
    <row r="384" spans="1:11" x14ac:dyDescent="0.25">
      <c r="A384" s="173" t="s">
        <v>915</v>
      </c>
      <c r="B384" s="173" t="s">
        <v>156</v>
      </c>
      <c r="C384" s="173" t="s">
        <v>2082</v>
      </c>
      <c r="D384" s="178"/>
      <c r="E384" s="173" t="s">
        <v>859</v>
      </c>
      <c r="F384" s="173" t="s">
        <v>470</v>
      </c>
      <c r="G384" s="173" t="s">
        <v>2060</v>
      </c>
      <c r="I384" s="173" t="s">
        <v>818</v>
      </c>
      <c r="J384" s="173" t="s">
        <v>2125</v>
      </c>
      <c r="K384" s="173" t="s">
        <v>2066</v>
      </c>
    </row>
    <row r="385" spans="1:11" x14ac:dyDescent="0.25">
      <c r="A385" s="173" t="s">
        <v>1028</v>
      </c>
      <c r="B385" s="173" t="s">
        <v>156</v>
      </c>
      <c r="C385" s="173" t="s">
        <v>2066</v>
      </c>
      <c r="D385" s="178"/>
      <c r="E385" s="173" t="s">
        <v>757</v>
      </c>
      <c r="F385" s="173" t="s">
        <v>470</v>
      </c>
      <c r="G385" s="173" t="s">
        <v>2082</v>
      </c>
      <c r="I385" s="173" t="s">
        <v>1732</v>
      </c>
      <c r="J385" s="173" t="s">
        <v>455</v>
      </c>
      <c r="K385" s="173" t="s">
        <v>2088</v>
      </c>
    </row>
    <row r="386" spans="1:11" x14ac:dyDescent="0.25">
      <c r="A386" s="173" t="s">
        <v>1029</v>
      </c>
      <c r="B386" s="173" t="s">
        <v>156</v>
      </c>
      <c r="C386" s="173" t="s">
        <v>2085</v>
      </c>
      <c r="D386" s="178"/>
      <c r="E386" s="173" t="s">
        <v>758</v>
      </c>
      <c r="F386" s="173" t="s">
        <v>470</v>
      </c>
      <c r="G386" s="173" t="s">
        <v>2082</v>
      </c>
      <c r="I386" s="173" t="s">
        <v>1733</v>
      </c>
      <c r="J386" s="173" t="s">
        <v>455</v>
      </c>
      <c r="K386" s="173" t="s">
        <v>2087</v>
      </c>
    </row>
    <row r="387" spans="1:11" x14ac:dyDescent="0.25">
      <c r="A387" s="173" t="s">
        <v>1029</v>
      </c>
      <c r="B387" s="173" t="s">
        <v>248</v>
      </c>
      <c r="C387" s="173" t="s">
        <v>2060</v>
      </c>
      <c r="D387" s="178"/>
      <c r="E387" s="173" t="s">
        <v>1035</v>
      </c>
      <c r="F387" s="173" t="s">
        <v>470</v>
      </c>
      <c r="G387" s="173" t="s">
        <v>2054</v>
      </c>
      <c r="I387" s="173" t="s">
        <v>1734</v>
      </c>
      <c r="J387" s="173" t="s">
        <v>455</v>
      </c>
      <c r="K387" s="173" t="s">
        <v>2087</v>
      </c>
    </row>
    <row r="388" spans="1:11" x14ac:dyDescent="0.25">
      <c r="A388" s="173" t="s">
        <v>1030</v>
      </c>
      <c r="B388" s="173" t="s">
        <v>156</v>
      </c>
      <c r="C388" s="173" t="s">
        <v>2066</v>
      </c>
      <c r="D388" s="178"/>
      <c r="E388" s="173" t="s">
        <v>599</v>
      </c>
      <c r="F388" s="173" t="s">
        <v>470</v>
      </c>
      <c r="G388" s="173" t="s">
        <v>2060</v>
      </c>
      <c r="I388" s="173" t="s">
        <v>1027</v>
      </c>
      <c r="J388" s="173" t="s">
        <v>2116</v>
      </c>
      <c r="K388" s="173" t="s">
        <v>2084</v>
      </c>
    </row>
    <row r="389" spans="1:11" x14ac:dyDescent="0.25">
      <c r="A389" s="173" t="s">
        <v>1031</v>
      </c>
      <c r="B389" s="173" t="s">
        <v>156</v>
      </c>
      <c r="C389" s="173" t="s">
        <v>2056</v>
      </c>
      <c r="D389" s="178"/>
      <c r="E389" s="173" t="s">
        <v>1335</v>
      </c>
      <c r="F389" s="173" t="s">
        <v>470</v>
      </c>
      <c r="G389" s="173" t="s">
        <v>2082</v>
      </c>
      <c r="I389" s="173" t="s">
        <v>913</v>
      </c>
      <c r="J389" s="173" t="s">
        <v>2129</v>
      </c>
      <c r="K389" s="173" t="s">
        <v>2054</v>
      </c>
    </row>
    <row r="390" spans="1:11" x14ac:dyDescent="0.25">
      <c r="A390" s="173" t="s">
        <v>1032</v>
      </c>
      <c r="B390" s="173" t="s">
        <v>156</v>
      </c>
      <c r="C390" s="173" t="s">
        <v>2081</v>
      </c>
      <c r="D390" s="178"/>
      <c r="E390" s="173" t="s">
        <v>1336</v>
      </c>
      <c r="F390" s="173" t="s">
        <v>470</v>
      </c>
      <c r="G390" s="173" t="s">
        <v>2082</v>
      </c>
      <c r="I390" s="173" t="s">
        <v>913</v>
      </c>
      <c r="J390" s="173" t="s">
        <v>455</v>
      </c>
      <c r="K390" s="173" t="s">
        <v>2082</v>
      </c>
    </row>
    <row r="391" spans="1:11" x14ac:dyDescent="0.25">
      <c r="A391" s="173" t="s">
        <v>1033</v>
      </c>
      <c r="B391" s="173" t="s">
        <v>156</v>
      </c>
      <c r="C391" s="173" t="s">
        <v>2061</v>
      </c>
      <c r="D391" s="178"/>
      <c r="E391" s="173" t="s">
        <v>1337</v>
      </c>
      <c r="F391" s="173" t="s">
        <v>470</v>
      </c>
      <c r="G391" s="173" t="s">
        <v>2082</v>
      </c>
      <c r="I391" s="173" t="s">
        <v>914</v>
      </c>
      <c r="J391" s="173" t="s">
        <v>2129</v>
      </c>
      <c r="K391" s="173" t="s">
        <v>2082</v>
      </c>
    </row>
    <row r="392" spans="1:11" x14ac:dyDescent="0.25">
      <c r="A392" s="173" t="s">
        <v>820</v>
      </c>
      <c r="B392" s="173" t="s">
        <v>156</v>
      </c>
      <c r="C392" s="173" t="s">
        <v>2079</v>
      </c>
      <c r="D392" s="178"/>
      <c r="E392" s="173" t="s">
        <v>1617</v>
      </c>
      <c r="F392" s="173" t="s">
        <v>470</v>
      </c>
      <c r="G392" s="173" t="s">
        <v>2049</v>
      </c>
      <c r="I392" s="173" t="s">
        <v>914</v>
      </c>
      <c r="J392" s="173" t="s">
        <v>455</v>
      </c>
      <c r="K392" s="173" t="s">
        <v>2082</v>
      </c>
    </row>
    <row r="393" spans="1:11" x14ac:dyDescent="0.25">
      <c r="A393" s="173" t="s">
        <v>916</v>
      </c>
      <c r="B393" s="173" t="s">
        <v>156</v>
      </c>
      <c r="C393" s="173" t="s">
        <v>2079</v>
      </c>
      <c r="D393" s="178"/>
      <c r="E393" s="173" t="s">
        <v>927</v>
      </c>
      <c r="F393" s="173" t="s">
        <v>470</v>
      </c>
      <c r="G393" s="173" t="s">
        <v>2084</v>
      </c>
      <c r="I393" s="173" t="s">
        <v>1609</v>
      </c>
      <c r="J393" s="173" t="s">
        <v>2119</v>
      </c>
      <c r="K393" s="173" t="s">
        <v>2082</v>
      </c>
    </row>
    <row r="394" spans="1:11" x14ac:dyDescent="0.25">
      <c r="A394" s="173" t="s">
        <v>855</v>
      </c>
      <c r="B394" s="173" t="s">
        <v>156</v>
      </c>
      <c r="C394" s="173" t="s">
        <v>2046</v>
      </c>
      <c r="D394" s="178"/>
      <c r="E394" s="173" t="s">
        <v>759</v>
      </c>
      <c r="F394" s="173" t="s">
        <v>470</v>
      </c>
      <c r="G394" s="173" t="s">
        <v>2080</v>
      </c>
      <c r="I394" s="173" t="s">
        <v>1610</v>
      </c>
      <c r="J394" s="173" t="s">
        <v>2119</v>
      </c>
      <c r="K394" s="173" t="s">
        <v>2046</v>
      </c>
    </row>
    <row r="395" spans="1:11" x14ac:dyDescent="0.25">
      <c r="A395" s="173" t="s">
        <v>917</v>
      </c>
      <c r="B395" s="173" t="s">
        <v>156</v>
      </c>
      <c r="C395" s="173" t="s">
        <v>2061</v>
      </c>
      <c r="D395" s="178"/>
      <c r="E395" s="173" t="s">
        <v>1338</v>
      </c>
      <c r="F395" s="173" t="s">
        <v>470</v>
      </c>
      <c r="G395" s="173" t="s">
        <v>2046</v>
      </c>
      <c r="I395" s="173" t="s">
        <v>1611</v>
      </c>
      <c r="J395" s="173" t="s">
        <v>2119</v>
      </c>
      <c r="K395" s="173" t="s">
        <v>2054</v>
      </c>
    </row>
    <row r="396" spans="1:11" x14ac:dyDescent="0.25">
      <c r="A396" s="173" t="s">
        <v>918</v>
      </c>
      <c r="B396" s="173" t="s">
        <v>156</v>
      </c>
      <c r="C396" s="173" t="s">
        <v>2084</v>
      </c>
      <c r="D396" s="178"/>
      <c r="E396" s="173" t="s">
        <v>760</v>
      </c>
      <c r="F396" s="173" t="s">
        <v>470</v>
      </c>
      <c r="G396" s="173" t="s">
        <v>2049</v>
      </c>
      <c r="I396" s="173" t="s">
        <v>1611</v>
      </c>
      <c r="J396" s="173" t="s">
        <v>455</v>
      </c>
      <c r="K396" s="173" t="s">
        <v>2084</v>
      </c>
    </row>
    <row r="397" spans="1:11" x14ac:dyDescent="0.25">
      <c r="A397" s="173" t="s">
        <v>919</v>
      </c>
      <c r="B397" s="173" t="s">
        <v>156</v>
      </c>
      <c r="C397" s="173" t="s">
        <v>2084</v>
      </c>
      <c r="D397" s="178"/>
      <c r="E397" s="173" t="s">
        <v>1339</v>
      </c>
      <c r="F397" s="173" t="s">
        <v>470</v>
      </c>
      <c r="G397" s="173" t="s">
        <v>2080</v>
      </c>
      <c r="I397" s="173" t="s">
        <v>819</v>
      </c>
      <c r="J397" s="173" t="s">
        <v>2125</v>
      </c>
      <c r="K397" s="173" t="s">
        <v>2054</v>
      </c>
    </row>
    <row r="398" spans="1:11" x14ac:dyDescent="0.25">
      <c r="A398" s="173" t="s">
        <v>920</v>
      </c>
      <c r="B398" s="173" t="s">
        <v>156</v>
      </c>
      <c r="C398" s="173" t="s">
        <v>2080</v>
      </c>
      <c r="D398" s="178"/>
      <c r="E398" s="173" t="s">
        <v>1340</v>
      </c>
      <c r="F398" s="173" t="s">
        <v>470</v>
      </c>
      <c r="G398" s="173" t="s">
        <v>2086</v>
      </c>
      <c r="I398" s="173" t="s">
        <v>819</v>
      </c>
      <c r="J398" s="173" t="s">
        <v>455</v>
      </c>
      <c r="K398" s="173" t="s">
        <v>2084</v>
      </c>
    </row>
    <row r="399" spans="1:11" x14ac:dyDescent="0.25">
      <c r="A399" s="173" t="s">
        <v>1332</v>
      </c>
      <c r="B399" s="173" t="s">
        <v>156</v>
      </c>
      <c r="C399" s="173" t="s">
        <v>2086</v>
      </c>
      <c r="D399" s="178"/>
      <c r="E399" s="173" t="s">
        <v>600</v>
      </c>
      <c r="F399" s="173" t="s">
        <v>470</v>
      </c>
      <c r="G399" s="173" t="s">
        <v>2081</v>
      </c>
      <c r="I399" s="173" t="s">
        <v>1612</v>
      </c>
      <c r="J399" s="173" t="s">
        <v>2119</v>
      </c>
      <c r="K399" s="173" t="s">
        <v>2082</v>
      </c>
    </row>
    <row r="400" spans="1:11" x14ac:dyDescent="0.25">
      <c r="A400" s="173" t="s">
        <v>921</v>
      </c>
      <c r="B400" s="173" t="s">
        <v>156</v>
      </c>
      <c r="C400" s="173" t="s">
        <v>2082</v>
      </c>
      <c r="D400" s="178"/>
      <c r="E400" s="173" t="s">
        <v>1341</v>
      </c>
      <c r="F400" s="173" t="s">
        <v>470</v>
      </c>
      <c r="G400" s="173" t="s">
        <v>2082</v>
      </c>
      <c r="I400" s="173" t="s">
        <v>915</v>
      </c>
      <c r="J400" s="173" t="s">
        <v>2129</v>
      </c>
      <c r="K400" s="173" t="s">
        <v>2082</v>
      </c>
    </row>
    <row r="401" spans="1:11" x14ac:dyDescent="0.25">
      <c r="A401" s="173" t="s">
        <v>1613</v>
      </c>
      <c r="B401" s="173" t="s">
        <v>156</v>
      </c>
      <c r="C401" s="173" t="s">
        <v>2084</v>
      </c>
      <c r="D401" s="178"/>
      <c r="E401" s="173" t="s">
        <v>1342</v>
      </c>
      <c r="F401" s="173" t="s">
        <v>470</v>
      </c>
      <c r="G401" s="173" t="s">
        <v>2046</v>
      </c>
      <c r="I401" s="173" t="s">
        <v>1028</v>
      </c>
      <c r="J401" s="173" t="s">
        <v>2116</v>
      </c>
      <c r="K401" s="173" t="s">
        <v>2066</v>
      </c>
    </row>
    <row r="402" spans="1:11" x14ac:dyDescent="0.25">
      <c r="A402" s="173" t="s">
        <v>754</v>
      </c>
      <c r="B402" s="173" t="s">
        <v>156</v>
      </c>
      <c r="C402" s="173" t="s">
        <v>2066</v>
      </c>
      <c r="D402" s="178"/>
      <c r="E402" s="173" t="s">
        <v>1618</v>
      </c>
      <c r="F402" s="173" t="s">
        <v>470</v>
      </c>
      <c r="G402" s="173" t="s">
        <v>2046</v>
      </c>
      <c r="I402" s="173" t="s">
        <v>1029</v>
      </c>
      <c r="J402" s="173" t="s">
        <v>2116</v>
      </c>
      <c r="K402" s="173" t="s">
        <v>2052</v>
      </c>
    </row>
    <row r="403" spans="1:11" x14ac:dyDescent="0.25">
      <c r="A403" s="173" t="s">
        <v>1614</v>
      </c>
      <c r="B403" s="173" t="s">
        <v>156</v>
      </c>
      <c r="C403" s="173" t="s">
        <v>2046</v>
      </c>
      <c r="D403" s="178"/>
      <c r="E403" s="173" t="s">
        <v>1619</v>
      </c>
      <c r="F403" s="173" t="s">
        <v>470</v>
      </c>
      <c r="G403" s="173" t="s">
        <v>2046</v>
      </c>
      <c r="I403" s="173" t="s">
        <v>1030</v>
      </c>
      <c r="J403" s="173" t="s">
        <v>2116</v>
      </c>
      <c r="K403" s="173" t="s">
        <v>2066</v>
      </c>
    </row>
    <row r="404" spans="1:11" x14ac:dyDescent="0.25">
      <c r="A404" s="173" t="s">
        <v>595</v>
      </c>
      <c r="B404" s="173" t="s">
        <v>156</v>
      </c>
      <c r="C404" s="173" t="s">
        <v>2059</v>
      </c>
      <c r="D404" s="178"/>
      <c r="E404" s="173" t="s">
        <v>1036</v>
      </c>
      <c r="F404" s="173" t="s">
        <v>470</v>
      </c>
      <c r="G404" s="173" t="s">
        <v>2054</v>
      </c>
      <c r="I404" s="173" t="s">
        <v>1031</v>
      </c>
      <c r="J404" s="173" t="s">
        <v>2116</v>
      </c>
      <c r="K404" s="173" t="s">
        <v>2056</v>
      </c>
    </row>
    <row r="405" spans="1:11" x14ac:dyDescent="0.25">
      <c r="A405" s="173" t="s">
        <v>1615</v>
      </c>
      <c r="B405" s="173" t="s">
        <v>156</v>
      </c>
      <c r="C405" s="173" t="s">
        <v>2082</v>
      </c>
      <c r="D405" s="178"/>
      <c r="E405" s="173" t="s">
        <v>1037</v>
      </c>
      <c r="F405" s="173" t="s">
        <v>470</v>
      </c>
      <c r="G405" s="173" t="s">
        <v>2082</v>
      </c>
      <c r="I405" s="173" t="s">
        <v>1032</v>
      </c>
      <c r="J405" s="173" t="s">
        <v>2116</v>
      </c>
      <c r="K405" s="173" t="s">
        <v>2081</v>
      </c>
    </row>
    <row r="406" spans="1:11" x14ac:dyDescent="0.25">
      <c r="A406" s="173" t="s">
        <v>856</v>
      </c>
      <c r="B406" s="173" t="s">
        <v>156</v>
      </c>
      <c r="C406" s="173" t="s">
        <v>2082</v>
      </c>
      <c r="D406" s="178"/>
      <c r="E406" s="173" t="s">
        <v>601</v>
      </c>
      <c r="F406" s="173" t="s">
        <v>470</v>
      </c>
      <c r="G406" s="173" t="s">
        <v>2081</v>
      </c>
      <c r="I406" s="173" t="s">
        <v>1033</v>
      </c>
      <c r="J406" s="173" t="s">
        <v>2116</v>
      </c>
      <c r="K406" s="173" t="s">
        <v>2085</v>
      </c>
    </row>
    <row r="407" spans="1:11" x14ac:dyDescent="0.25">
      <c r="A407" s="173" t="s">
        <v>821</v>
      </c>
      <c r="B407" s="173" t="s">
        <v>156</v>
      </c>
      <c r="C407" s="173" t="s">
        <v>2057</v>
      </c>
      <c r="D407" s="178"/>
      <c r="E407" s="173" t="s">
        <v>602</v>
      </c>
      <c r="F407" s="173" t="s">
        <v>470</v>
      </c>
      <c r="G407" s="173" t="s">
        <v>2080</v>
      </c>
      <c r="I407" s="173" t="s">
        <v>1033</v>
      </c>
      <c r="J407" s="173" t="s">
        <v>455</v>
      </c>
      <c r="K407" s="173" t="s">
        <v>483</v>
      </c>
    </row>
    <row r="408" spans="1:11" x14ac:dyDescent="0.25">
      <c r="A408" s="173" t="s">
        <v>922</v>
      </c>
      <c r="B408" s="173" t="s">
        <v>156</v>
      </c>
      <c r="C408" s="173" t="s">
        <v>2082</v>
      </c>
      <c r="D408" s="178"/>
      <c r="E408" s="173" t="s">
        <v>603</v>
      </c>
      <c r="F408" s="173" t="s">
        <v>470</v>
      </c>
      <c r="G408" s="173" t="s">
        <v>2061</v>
      </c>
      <c r="I408" s="173" t="s">
        <v>820</v>
      </c>
      <c r="J408" s="173" t="s">
        <v>2125</v>
      </c>
      <c r="K408" s="173" t="s">
        <v>2081</v>
      </c>
    </row>
    <row r="409" spans="1:11" x14ac:dyDescent="0.25">
      <c r="A409" s="173" t="s">
        <v>923</v>
      </c>
      <c r="B409" s="173" t="s">
        <v>156</v>
      </c>
      <c r="C409" s="173" t="s">
        <v>2084</v>
      </c>
      <c r="D409" s="178"/>
      <c r="E409" s="173" t="s">
        <v>604</v>
      </c>
      <c r="F409" s="173" t="s">
        <v>470</v>
      </c>
      <c r="G409" s="173" t="s">
        <v>2081</v>
      </c>
      <c r="I409" s="173" t="s">
        <v>820</v>
      </c>
      <c r="J409" s="173" t="s">
        <v>2129</v>
      </c>
      <c r="K409" s="173" t="s">
        <v>2082</v>
      </c>
    </row>
    <row r="410" spans="1:11" x14ac:dyDescent="0.25">
      <c r="A410" s="173" t="s">
        <v>596</v>
      </c>
      <c r="B410" s="173" t="s">
        <v>156</v>
      </c>
      <c r="C410" s="173" t="s">
        <v>2082</v>
      </c>
      <c r="D410" s="178"/>
      <c r="E410" s="173" t="s">
        <v>1343</v>
      </c>
      <c r="F410" s="173" t="s">
        <v>470</v>
      </c>
      <c r="G410" s="173" t="s">
        <v>2084</v>
      </c>
      <c r="I410" s="173" t="s">
        <v>916</v>
      </c>
      <c r="J410" s="173" t="s">
        <v>2129</v>
      </c>
      <c r="K410" s="173" t="s">
        <v>2084</v>
      </c>
    </row>
    <row r="411" spans="1:11" x14ac:dyDescent="0.25">
      <c r="A411" s="173" t="s">
        <v>597</v>
      </c>
      <c r="B411" s="173" t="s">
        <v>156</v>
      </c>
      <c r="C411" s="173" t="s">
        <v>2080</v>
      </c>
      <c r="D411" s="178"/>
      <c r="E411" s="173" t="s">
        <v>1344</v>
      </c>
      <c r="F411" s="173" t="s">
        <v>470</v>
      </c>
      <c r="G411" s="173" t="s">
        <v>2046</v>
      </c>
      <c r="I411" s="173" t="s">
        <v>916</v>
      </c>
      <c r="J411" s="173" t="s">
        <v>2119</v>
      </c>
      <c r="K411" s="173" t="s">
        <v>2049</v>
      </c>
    </row>
    <row r="412" spans="1:11" x14ac:dyDescent="0.25">
      <c r="A412" s="173" t="s">
        <v>1333</v>
      </c>
      <c r="B412" s="173" t="s">
        <v>156</v>
      </c>
      <c r="C412" s="173" t="s">
        <v>2084</v>
      </c>
      <c r="D412" s="178"/>
      <c r="E412" s="173" t="s">
        <v>1345</v>
      </c>
      <c r="F412" s="173" t="s">
        <v>470</v>
      </c>
      <c r="G412" s="173" t="s">
        <v>2080</v>
      </c>
      <c r="I412" s="173" t="s">
        <v>855</v>
      </c>
      <c r="J412" s="173" t="s">
        <v>2122</v>
      </c>
      <c r="K412" s="173" t="s">
        <v>2084</v>
      </c>
    </row>
    <row r="413" spans="1:11" x14ac:dyDescent="0.25">
      <c r="A413" s="173" t="s">
        <v>822</v>
      </c>
      <c r="B413" s="173" t="s">
        <v>156</v>
      </c>
      <c r="C413" s="173" t="s">
        <v>2046</v>
      </c>
      <c r="D413" s="178"/>
      <c r="E413" s="173" t="s">
        <v>1346</v>
      </c>
      <c r="F413" s="173" t="s">
        <v>470</v>
      </c>
      <c r="G413" s="173" t="s">
        <v>2046</v>
      </c>
      <c r="I413" s="173" t="s">
        <v>855</v>
      </c>
      <c r="J413" s="173" t="s">
        <v>2129</v>
      </c>
      <c r="K413" s="173" t="s">
        <v>2084</v>
      </c>
    </row>
    <row r="414" spans="1:11" x14ac:dyDescent="0.25">
      <c r="A414" s="173" t="s">
        <v>755</v>
      </c>
      <c r="B414" s="173" t="s">
        <v>156</v>
      </c>
      <c r="C414" s="173" t="s">
        <v>2084</v>
      </c>
      <c r="D414" s="178"/>
      <c r="E414" s="173" t="s">
        <v>1347</v>
      </c>
      <c r="F414" s="173" t="s">
        <v>470</v>
      </c>
      <c r="G414" s="173" t="s">
        <v>2081</v>
      </c>
      <c r="I414" s="173" t="s">
        <v>917</v>
      </c>
      <c r="J414" s="173" t="s">
        <v>2129</v>
      </c>
      <c r="K414" s="173" t="s">
        <v>2046</v>
      </c>
    </row>
    <row r="415" spans="1:11" x14ac:dyDescent="0.25">
      <c r="A415" s="173" t="s">
        <v>924</v>
      </c>
      <c r="B415" s="173" t="s">
        <v>156</v>
      </c>
      <c r="C415" s="173" t="s">
        <v>2084</v>
      </c>
      <c r="D415" s="178"/>
      <c r="E415" s="173" t="s">
        <v>1348</v>
      </c>
      <c r="F415" s="173" t="s">
        <v>470</v>
      </c>
      <c r="G415" s="173" t="s">
        <v>2046</v>
      </c>
      <c r="I415" s="173" t="s">
        <v>917</v>
      </c>
      <c r="J415" s="173" t="s">
        <v>2119</v>
      </c>
      <c r="K415" s="173" t="s">
        <v>2084</v>
      </c>
    </row>
    <row r="416" spans="1:11" x14ac:dyDescent="0.25">
      <c r="A416" s="173" t="s">
        <v>598</v>
      </c>
      <c r="B416" s="173" t="s">
        <v>156</v>
      </c>
      <c r="C416" s="173" t="s">
        <v>2084</v>
      </c>
      <c r="D416" s="178"/>
      <c r="E416" s="173" t="s">
        <v>1349</v>
      </c>
      <c r="F416" s="173" t="s">
        <v>470</v>
      </c>
      <c r="G416" s="173" t="s">
        <v>2082</v>
      </c>
      <c r="I416" s="173" t="s">
        <v>918</v>
      </c>
      <c r="J416" s="173" t="s">
        <v>2129</v>
      </c>
      <c r="K416" s="173" t="s">
        <v>2084</v>
      </c>
    </row>
    <row r="417" spans="1:11" x14ac:dyDescent="0.25">
      <c r="A417" s="173" t="s">
        <v>497</v>
      </c>
      <c r="B417" s="173" t="s">
        <v>156</v>
      </c>
      <c r="C417" s="173" t="s">
        <v>2061</v>
      </c>
      <c r="D417" s="178"/>
      <c r="E417" s="173" t="s">
        <v>1620</v>
      </c>
      <c r="F417" s="173" t="s">
        <v>470</v>
      </c>
      <c r="G417" s="173" t="s">
        <v>2046</v>
      </c>
      <c r="I417" s="173" t="s">
        <v>919</v>
      </c>
      <c r="J417" s="173" t="s">
        <v>2129</v>
      </c>
      <c r="K417" s="173" t="s">
        <v>2084</v>
      </c>
    </row>
    <row r="418" spans="1:11" x14ac:dyDescent="0.25">
      <c r="A418" s="173" t="s">
        <v>498</v>
      </c>
      <c r="B418" s="173" t="s">
        <v>156</v>
      </c>
      <c r="C418" s="173" t="s">
        <v>2082</v>
      </c>
      <c r="D418" s="178"/>
      <c r="E418" s="173" t="s">
        <v>1621</v>
      </c>
      <c r="F418" s="173" t="s">
        <v>470</v>
      </c>
      <c r="G418" s="173" t="s">
        <v>2046</v>
      </c>
      <c r="I418" s="173" t="s">
        <v>920</v>
      </c>
      <c r="J418" s="173" t="s">
        <v>2129</v>
      </c>
      <c r="K418" s="173" t="s">
        <v>2080</v>
      </c>
    </row>
    <row r="419" spans="1:11" x14ac:dyDescent="0.25">
      <c r="A419" s="173" t="s">
        <v>823</v>
      </c>
      <c r="B419" s="173" t="s">
        <v>156</v>
      </c>
      <c r="C419" s="173" t="s">
        <v>2084</v>
      </c>
      <c r="D419" s="178"/>
      <c r="E419" s="173" t="s">
        <v>1350</v>
      </c>
      <c r="F419" s="173" t="s">
        <v>470</v>
      </c>
      <c r="G419" s="173" t="s">
        <v>2081</v>
      </c>
      <c r="I419" s="173" t="s">
        <v>1332</v>
      </c>
      <c r="J419" s="173" t="s">
        <v>2118</v>
      </c>
      <c r="K419" s="173" t="s">
        <v>2086</v>
      </c>
    </row>
    <row r="420" spans="1:11" x14ac:dyDescent="0.25">
      <c r="A420" s="173" t="s">
        <v>925</v>
      </c>
      <c r="B420" s="173" t="s">
        <v>156</v>
      </c>
      <c r="C420" s="173" t="s">
        <v>2082</v>
      </c>
      <c r="D420" s="178"/>
      <c r="E420" s="173" t="s">
        <v>1351</v>
      </c>
      <c r="F420" s="173" t="s">
        <v>470</v>
      </c>
      <c r="G420" s="173" t="s">
        <v>2082</v>
      </c>
      <c r="I420" s="173" t="s">
        <v>921</v>
      </c>
      <c r="J420" s="173" t="s">
        <v>2129</v>
      </c>
      <c r="K420" s="173" t="s">
        <v>2082</v>
      </c>
    </row>
    <row r="421" spans="1:11" x14ac:dyDescent="0.25">
      <c r="A421" s="173" t="s">
        <v>1616</v>
      </c>
      <c r="B421" s="173" t="s">
        <v>156</v>
      </c>
      <c r="C421" s="173" t="s">
        <v>2080</v>
      </c>
      <c r="D421" s="178"/>
      <c r="E421" s="173" t="s">
        <v>1352</v>
      </c>
      <c r="F421" s="173" t="s">
        <v>470</v>
      </c>
      <c r="G421" s="173" t="s">
        <v>2082</v>
      </c>
      <c r="I421" s="173" t="s">
        <v>1613</v>
      </c>
      <c r="J421" s="173" t="s">
        <v>2119</v>
      </c>
      <c r="K421" s="173" t="s">
        <v>2084</v>
      </c>
    </row>
    <row r="422" spans="1:11" x14ac:dyDescent="0.25">
      <c r="A422" s="173" t="s">
        <v>926</v>
      </c>
      <c r="B422" s="173" t="s">
        <v>156</v>
      </c>
      <c r="C422" s="173" t="s">
        <v>2081</v>
      </c>
      <c r="D422" s="178"/>
      <c r="E422" s="173" t="s">
        <v>1353</v>
      </c>
      <c r="F422" s="173" t="s">
        <v>470</v>
      </c>
      <c r="G422" s="173" t="s">
        <v>2082</v>
      </c>
      <c r="I422" s="173" t="s">
        <v>754</v>
      </c>
      <c r="J422" s="173" t="s">
        <v>2115</v>
      </c>
      <c r="K422" s="173" t="s">
        <v>2066</v>
      </c>
    </row>
    <row r="423" spans="1:11" x14ac:dyDescent="0.25">
      <c r="A423" s="173" t="s">
        <v>857</v>
      </c>
      <c r="B423" s="173" t="s">
        <v>156</v>
      </c>
      <c r="C423" s="173" t="s">
        <v>2082</v>
      </c>
      <c r="D423" s="178"/>
      <c r="E423" s="173" t="s">
        <v>1622</v>
      </c>
      <c r="F423" s="173" t="s">
        <v>470</v>
      </c>
      <c r="G423" s="173" t="s">
        <v>2082</v>
      </c>
      <c r="I423" s="173" t="s">
        <v>1614</v>
      </c>
      <c r="J423" s="173" t="s">
        <v>2119</v>
      </c>
      <c r="K423" s="173" t="s">
        <v>2046</v>
      </c>
    </row>
    <row r="424" spans="1:11" x14ac:dyDescent="0.25">
      <c r="A424" s="173" t="s">
        <v>756</v>
      </c>
      <c r="B424" s="173" t="s">
        <v>156</v>
      </c>
      <c r="C424" s="173" t="s">
        <v>2082</v>
      </c>
      <c r="D424" s="178"/>
      <c r="E424" s="173" t="s">
        <v>1354</v>
      </c>
      <c r="F424" s="173" t="s">
        <v>470</v>
      </c>
      <c r="G424" s="173" t="s">
        <v>2081</v>
      </c>
      <c r="I424" s="173" t="s">
        <v>595</v>
      </c>
      <c r="J424" s="173" t="s">
        <v>2123</v>
      </c>
      <c r="K424" s="173" t="s">
        <v>2059</v>
      </c>
    </row>
    <row r="425" spans="1:11" x14ac:dyDescent="0.25">
      <c r="A425" s="173" t="s">
        <v>858</v>
      </c>
      <c r="B425" s="173" t="s">
        <v>156</v>
      </c>
      <c r="C425" s="173" t="s">
        <v>2051</v>
      </c>
      <c r="D425" s="178"/>
      <c r="E425" s="173" t="s">
        <v>1038</v>
      </c>
      <c r="F425" s="173" t="s">
        <v>470</v>
      </c>
      <c r="G425" s="173" t="s">
        <v>2052</v>
      </c>
      <c r="I425" s="173" t="s">
        <v>1615</v>
      </c>
      <c r="J425" s="173" t="s">
        <v>2119</v>
      </c>
      <c r="K425" s="173" t="s">
        <v>2082</v>
      </c>
    </row>
    <row r="426" spans="1:11" x14ac:dyDescent="0.25">
      <c r="A426" s="173" t="s">
        <v>1034</v>
      </c>
      <c r="B426" s="173" t="s">
        <v>156</v>
      </c>
      <c r="C426" s="173" t="s">
        <v>2066</v>
      </c>
      <c r="D426" s="178"/>
      <c r="E426" s="173" t="s">
        <v>1039</v>
      </c>
      <c r="F426" s="173" t="s">
        <v>470</v>
      </c>
      <c r="G426" s="173" t="s">
        <v>2085</v>
      </c>
      <c r="I426" s="173" t="s">
        <v>856</v>
      </c>
      <c r="J426" s="173" t="s">
        <v>2122</v>
      </c>
      <c r="K426" s="173" t="s">
        <v>2082</v>
      </c>
    </row>
    <row r="427" spans="1:11" x14ac:dyDescent="0.25">
      <c r="A427" s="173" t="s">
        <v>1334</v>
      </c>
      <c r="B427" s="173" t="s">
        <v>156</v>
      </c>
      <c r="C427" s="173" t="s">
        <v>2082</v>
      </c>
      <c r="D427" s="178"/>
      <c r="E427" s="173" t="s">
        <v>1040</v>
      </c>
      <c r="F427" s="173" t="s">
        <v>470</v>
      </c>
      <c r="G427" s="173" t="s">
        <v>2049</v>
      </c>
      <c r="I427" s="173" t="s">
        <v>821</v>
      </c>
      <c r="J427" s="173" t="s">
        <v>2125</v>
      </c>
      <c r="K427" s="173" t="s">
        <v>2057</v>
      </c>
    </row>
    <row r="428" spans="1:11" x14ac:dyDescent="0.25">
      <c r="A428" s="173" t="s">
        <v>859</v>
      </c>
      <c r="B428" s="173" t="s">
        <v>156</v>
      </c>
      <c r="C428" s="173" t="s">
        <v>2060</v>
      </c>
      <c r="D428" s="178"/>
      <c r="E428" s="173" t="s">
        <v>1041</v>
      </c>
      <c r="F428" s="173" t="s">
        <v>470</v>
      </c>
      <c r="G428" s="173" t="s">
        <v>2087</v>
      </c>
      <c r="I428" s="173" t="s">
        <v>922</v>
      </c>
      <c r="J428" s="173" t="s">
        <v>2129</v>
      </c>
      <c r="K428" s="173" t="s">
        <v>2082</v>
      </c>
    </row>
    <row r="429" spans="1:11" x14ac:dyDescent="0.25">
      <c r="A429" s="173" t="s">
        <v>757</v>
      </c>
      <c r="B429" s="173" t="s">
        <v>156</v>
      </c>
      <c r="C429" s="173" t="s">
        <v>2082</v>
      </c>
      <c r="D429" s="178"/>
      <c r="E429" s="173" t="s">
        <v>1042</v>
      </c>
      <c r="F429" s="173" t="s">
        <v>470</v>
      </c>
      <c r="G429" s="173" t="s">
        <v>2060</v>
      </c>
      <c r="I429" s="173" t="s">
        <v>923</v>
      </c>
      <c r="J429" s="173" t="s">
        <v>2129</v>
      </c>
      <c r="K429" s="173" t="s">
        <v>2084</v>
      </c>
    </row>
    <row r="430" spans="1:11" x14ac:dyDescent="0.25">
      <c r="A430" s="173" t="s">
        <v>758</v>
      </c>
      <c r="B430" s="173" t="s">
        <v>156</v>
      </c>
      <c r="C430" s="173" t="s">
        <v>2082</v>
      </c>
      <c r="D430" s="178"/>
      <c r="E430" s="173" t="s">
        <v>1043</v>
      </c>
      <c r="F430" s="173" t="s">
        <v>470</v>
      </c>
      <c r="G430" s="173" t="s">
        <v>2046</v>
      </c>
      <c r="I430" s="173" t="s">
        <v>596</v>
      </c>
      <c r="J430" s="173" t="s">
        <v>2123</v>
      </c>
      <c r="K430" s="173" t="s">
        <v>2082</v>
      </c>
    </row>
    <row r="431" spans="1:11" x14ac:dyDescent="0.25">
      <c r="A431" s="173" t="s">
        <v>1035</v>
      </c>
      <c r="B431" s="173" t="s">
        <v>156</v>
      </c>
      <c r="C431" s="173" t="s">
        <v>2054</v>
      </c>
      <c r="D431" s="178"/>
      <c r="E431" s="173" t="s">
        <v>1355</v>
      </c>
      <c r="F431" s="173" t="s">
        <v>470</v>
      </c>
      <c r="G431" s="173" t="s">
        <v>2046</v>
      </c>
      <c r="I431" s="173" t="s">
        <v>597</v>
      </c>
      <c r="J431" s="173" t="s">
        <v>2123</v>
      </c>
      <c r="K431" s="173" t="s">
        <v>2080</v>
      </c>
    </row>
    <row r="432" spans="1:11" x14ac:dyDescent="0.25">
      <c r="A432" s="173" t="s">
        <v>599</v>
      </c>
      <c r="B432" s="173" t="s">
        <v>156</v>
      </c>
      <c r="C432" s="173" t="s">
        <v>2060</v>
      </c>
      <c r="D432" s="178"/>
      <c r="E432" s="173" t="s">
        <v>860</v>
      </c>
      <c r="F432" s="173" t="s">
        <v>470</v>
      </c>
      <c r="G432" s="173" t="s">
        <v>2046</v>
      </c>
      <c r="I432" s="173" t="s">
        <v>1333</v>
      </c>
      <c r="J432" s="173" t="s">
        <v>2118</v>
      </c>
      <c r="K432" s="173" t="s">
        <v>2084</v>
      </c>
    </row>
    <row r="433" spans="1:11" x14ac:dyDescent="0.25">
      <c r="A433" s="173" t="s">
        <v>1335</v>
      </c>
      <c r="B433" s="173" t="s">
        <v>156</v>
      </c>
      <c r="C433" s="173" t="s">
        <v>2082</v>
      </c>
      <c r="D433" s="178"/>
      <c r="E433" s="173" t="s">
        <v>1044</v>
      </c>
      <c r="F433" s="173" t="s">
        <v>470</v>
      </c>
      <c r="G433" s="173" t="s">
        <v>2078</v>
      </c>
      <c r="I433" s="173" t="s">
        <v>822</v>
      </c>
      <c r="J433" s="173" t="s">
        <v>2125</v>
      </c>
      <c r="K433" s="173" t="s">
        <v>2046</v>
      </c>
    </row>
    <row r="434" spans="1:11" x14ac:dyDescent="0.25">
      <c r="A434" s="173" t="s">
        <v>1336</v>
      </c>
      <c r="B434" s="173" t="s">
        <v>156</v>
      </c>
      <c r="C434" s="173" t="s">
        <v>2082</v>
      </c>
      <c r="D434" s="178"/>
      <c r="E434" s="173" t="s">
        <v>1045</v>
      </c>
      <c r="F434" s="173" t="s">
        <v>470</v>
      </c>
      <c r="G434" s="173" t="s">
        <v>2048</v>
      </c>
      <c r="I434" s="173" t="s">
        <v>755</v>
      </c>
      <c r="J434" s="173" t="s">
        <v>2115</v>
      </c>
      <c r="K434" s="173" t="s">
        <v>2084</v>
      </c>
    </row>
    <row r="435" spans="1:11" x14ac:dyDescent="0.25">
      <c r="A435" s="173" t="s">
        <v>1337</v>
      </c>
      <c r="B435" s="173" t="s">
        <v>156</v>
      </c>
      <c r="C435" s="173" t="s">
        <v>2082</v>
      </c>
      <c r="D435" s="178"/>
      <c r="E435" s="173" t="s">
        <v>1046</v>
      </c>
      <c r="F435" s="173" t="s">
        <v>470</v>
      </c>
      <c r="G435" s="173" t="s">
        <v>2061</v>
      </c>
      <c r="I435" s="173" t="s">
        <v>924</v>
      </c>
      <c r="J435" s="173" t="s">
        <v>2129</v>
      </c>
      <c r="K435" s="173" t="s">
        <v>2084</v>
      </c>
    </row>
    <row r="436" spans="1:11" x14ac:dyDescent="0.25">
      <c r="A436" s="173" t="s">
        <v>1617</v>
      </c>
      <c r="B436" s="173" t="s">
        <v>156</v>
      </c>
      <c r="C436" s="173" t="s">
        <v>2049</v>
      </c>
      <c r="D436" s="178"/>
      <c r="E436" s="173" t="s">
        <v>1047</v>
      </c>
      <c r="F436" s="173" t="s">
        <v>470</v>
      </c>
      <c r="G436" s="173" t="s">
        <v>2088</v>
      </c>
      <c r="I436" s="173" t="s">
        <v>598</v>
      </c>
      <c r="J436" s="173" t="s">
        <v>2123</v>
      </c>
      <c r="K436" s="173" t="s">
        <v>2084</v>
      </c>
    </row>
    <row r="437" spans="1:11" x14ac:dyDescent="0.25">
      <c r="A437" s="173" t="s">
        <v>927</v>
      </c>
      <c r="B437" s="173" t="s">
        <v>156</v>
      </c>
      <c r="C437" s="173" t="s">
        <v>2084</v>
      </c>
      <c r="D437" s="178"/>
      <c r="E437" s="173" t="s">
        <v>1048</v>
      </c>
      <c r="F437" s="173" t="s">
        <v>470</v>
      </c>
      <c r="G437" s="173" t="s">
        <v>2087</v>
      </c>
      <c r="I437" s="173" t="s">
        <v>497</v>
      </c>
      <c r="J437" s="173" t="s">
        <v>2124</v>
      </c>
      <c r="K437" s="173" t="s">
        <v>2061</v>
      </c>
    </row>
    <row r="438" spans="1:11" x14ac:dyDescent="0.25">
      <c r="A438" s="173" t="s">
        <v>759</v>
      </c>
      <c r="B438" s="173" t="s">
        <v>156</v>
      </c>
      <c r="C438" s="173" t="s">
        <v>2080</v>
      </c>
      <c r="D438" s="178"/>
      <c r="E438" s="173" t="s">
        <v>1049</v>
      </c>
      <c r="F438" s="173" t="s">
        <v>470</v>
      </c>
      <c r="G438" s="173" t="s">
        <v>2080</v>
      </c>
      <c r="I438" s="173" t="s">
        <v>498</v>
      </c>
      <c r="J438" s="173" t="s">
        <v>2124</v>
      </c>
      <c r="K438" s="173" t="s">
        <v>2082</v>
      </c>
    </row>
    <row r="439" spans="1:11" x14ac:dyDescent="0.25">
      <c r="A439" s="173" t="s">
        <v>1338</v>
      </c>
      <c r="B439" s="173" t="s">
        <v>156</v>
      </c>
      <c r="C439" s="173" t="s">
        <v>2046</v>
      </c>
      <c r="D439" s="178"/>
      <c r="E439" s="173" t="s">
        <v>1050</v>
      </c>
      <c r="F439" s="173" t="s">
        <v>470</v>
      </c>
      <c r="G439" s="173" t="s">
        <v>2052</v>
      </c>
      <c r="I439" s="173" t="s">
        <v>823</v>
      </c>
      <c r="J439" s="173" t="s">
        <v>2125</v>
      </c>
      <c r="K439" s="173" t="s">
        <v>2084</v>
      </c>
    </row>
    <row r="440" spans="1:11" x14ac:dyDescent="0.25">
      <c r="A440" s="173" t="s">
        <v>760</v>
      </c>
      <c r="B440" s="173" t="s">
        <v>156</v>
      </c>
      <c r="C440" s="173" t="s">
        <v>2049</v>
      </c>
      <c r="D440" s="178"/>
      <c r="E440" s="173" t="s">
        <v>1051</v>
      </c>
      <c r="F440" s="173" t="s">
        <v>470</v>
      </c>
      <c r="G440" s="173" t="s">
        <v>2062</v>
      </c>
      <c r="I440" s="173" t="s">
        <v>925</v>
      </c>
      <c r="J440" s="173" t="s">
        <v>2129</v>
      </c>
      <c r="K440" s="173" t="s">
        <v>2082</v>
      </c>
    </row>
    <row r="441" spans="1:11" x14ac:dyDescent="0.25">
      <c r="A441" s="173" t="s">
        <v>1339</v>
      </c>
      <c r="B441" s="173" t="s">
        <v>156</v>
      </c>
      <c r="C441" s="173" t="s">
        <v>2080</v>
      </c>
      <c r="D441" s="178"/>
      <c r="E441" s="173" t="s">
        <v>1052</v>
      </c>
      <c r="F441" s="173" t="s">
        <v>470</v>
      </c>
      <c r="G441" s="173" t="s">
        <v>2082</v>
      </c>
      <c r="I441" s="173" t="s">
        <v>1616</v>
      </c>
      <c r="J441" s="173" t="s">
        <v>2119</v>
      </c>
      <c r="K441" s="173" t="s">
        <v>2080</v>
      </c>
    </row>
    <row r="442" spans="1:11" x14ac:dyDescent="0.25">
      <c r="A442" s="173" t="s">
        <v>1340</v>
      </c>
      <c r="B442" s="173" t="s">
        <v>156</v>
      </c>
      <c r="C442" s="173" t="s">
        <v>2086</v>
      </c>
      <c r="D442" s="178"/>
      <c r="E442" s="173" t="s">
        <v>1053</v>
      </c>
      <c r="F442" s="173" t="s">
        <v>470</v>
      </c>
      <c r="G442" s="173" t="s">
        <v>2080</v>
      </c>
      <c r="I442" s="173" t="s">
        <v>926</v>
      </c>
      <c r="J442" s="173" t="s">
        <v>2129</v>
      </c>
      <c r="K442" s="173" t="s">
        <v>2081</v>
      </c>
    </row>
    <row r="443" spans="1:11" x14ac:dyDescent="0.25">
      <c r="A443" s="173" t="s">
        <v>600</v>
      </c>
      <c r="B443" s="173" t="s">
        <v>156</v>
      </c>
      <c r="C443" s="173" t="s">
        <v>2081</v>
      </c>
      <c r="D443" s="178"/>
      <c r="E443" s="173" t="s">
        <v>1054</v>
      </c>
      <c r="F443" s="173" t="s">
        <v>470</v>
      </c>
      <c r="G443" s="173" t="s">
        <v>2078</v>
      </c>
      <c r="I443" s="173" t="s">
        <v>857</v>
      </c>
      <c r="J443" s="173" t="s">
        <v>2122</v>
      </c>
      <c r="K443" s="173" t="s">
        <v>2082</v>
      </c>
    </row>
    <row r="444" spans="1:11" x14ac:dyDescent="0.25">
      <c r="A444" s="173" t="s">
        <v>1341</v>
      </c>
      <c r="B444" s="173" t="s">
        <v>156</v>
      </c>
      <c r="C444" s="173" t="s">
        <v>2082</v>
      </c>
      <c r="D444" s="178"/>
      <c r="E444" s="173" t="s">
        <v>1055</v>
      </c>
      <c r="F444" s="173" t="s">
        <v>470</v>
      </c>
      <c r="G444" s="173" t="s">
        <v>2061</v>
      </c>
      <c r="I444" s="173" t="s">
        <v>756</v>
      </c>
      <c r="J444" s="173" t="s">
        <v>2115</v>
      </c>
      <c r="K444" s="173" t="s">
        <v>2082</v>
      </c>
    </row>
    <row r="445" spans="1:11" x14ac:dyDescent="0.25">
      <c r="A445" s="173" t="s">
        <v>1342</v>
      </c>
      <c r="B445" s="173" t="s">
        <v>156</v>
      </c>
      <c r="C445" s="173" t="s">
        <v>2046</v>
      </c>
      <c r="D445" s="178"/>
      <c r="E445" s="173" t="s">
        <v>1056</v>
      </c>
      <c r="F445" s="173" t="s">
        <v>470</v>
      </c>
      <c r="G445" s="173" t="s">
        <v>2082</v>
      </c>
      <c r="I445" s="173" t="s">
        <v>858</v>
      </c>
      <c r="J445" s="173" t="s">
        <v>2122</v>
      </c>
      <c r="K445" s="173" t="s">
        <v>2051</v>
      </c>
    </row>
    <row r="446" spans="1:11" x14ac:dyDescent="0.25">
      <c r="A446" s="173" t="s">
        <v>1618</v>
      </c>
      <c r="B446" s="173" t="s">
        <v>156</v>
      </c>
      <c r="C446" s="173" t="s">
        <v>2046</v>
      </c>
      <c r="D446" s="178"/>
      <c r="E446" s="173" t="s">
        <v>1057</v>
      </c>
      <c r="F446" s="173" t="s">
        <v>470</v>
      </c>
      <c r="G446" s="173" t="s">
        <v>2086</v>
      </c>
      <c r="I446" s="173" t="s">
        <v>1034</v>
      </c>
      <c r="J446" s="173" t="s">
        <v>2116</v>
      </c>
      <c r="K446" s="173" t="s">
        <v>2066</v>
      </c>
    </row>
    <row r="447" spans="1:11" x14ac:dyDescent="0.25">
      <c r="A447" s="173" t="s">
        <v>1619</v>
      </c>
      <c r="B447" s="173" t="s">
        <v>156</v>
      </c>
      <c r="C447" s="173" t="s">
        <v>2046</v>
      </c>
      <c r="D447" s="178"/>
      <c r="E447" s="173" t="s">
        <v>1058</v>
      </c>
      <c r="F447" s="173" t="s">
        <v>470</v>
      </c>
      <c r="G447" s="173" t="s">
        <v>2082</v>
      </c>
      <c r="I447" s="173" t="s">
        <v>1334</v>
      </c>
      <c r="J447" s="173" t="s">
        <v>2118</v>
      </c>
      <c r="K447" s="173" t="s">
        <v>2082</v>
      </c>
    </row>
    <row r="448" spans="1:11" x14ac:dyDescent="0.25">
      <c r="A448" s="173" t="s">
        <v>1036</v>
      </c>
      <c r="B448" s="173" t="s">
        <v>156</v>
      </c>
      <c r="C448" s="173" t="s">
        <v>2054</v>
      </c>
      <c r="D448" s="178"/>
      <c r="E448" s="173" t="s">
        <v>1059</v>
      </c>
      <c r="F448" s="173" t="s">
        <v>470</v>
      </c>
      <c r="G448" s="173" t="s">
        <v>2082</v>
      </c>
      <c r="I448" s="173" t="s">
        <v>859</v>
      </c>
      <c r="J448" s="173" t="s">
        <v>2122</v>
      </c>
      <c r="K448" s="173" t="s">
        <v>2054</v>
      </c>
    </row>
    <row r="449" spans="1:11" x14ac:dyDescent="0.25">
      <c r="A449" s="173" t="s">
        <v>1037</v>
      </c>
      <c r="B449" s="173" t="s">
        <v>156</v>
      </c>
      <c r="C449" s="173" t="s">
        <v>2082</v>
      </c>
      <c r="D449" s="178"/>
      <c r="E449" s="173" t="s">
        <v>605</v>
      </c>
      <c r="F449" s="173" t="s">
        <v>470</v>
      </c>
      <c r="G449" s="173" t="s">
        <v>2081</v>
      </c>
      <c r="I449" s="173" t="s">
        <v>859</v>
      </c>
      <c r="J449" s="173" t="s">
        <v>2117</v>
      </c>
      <c r="K449" s="173" t="s">
        <v>2054</v>
      </c>
    </row>
    <row r="450" spans="1:11" x14ac:dyDescent="0.25">
      <c r="A450" s="173" t="s">
        <v>601</v>
      </c>
      <c r="B450" s="173" t="s">
        <v>156</v>
      </c>
      <c r="C450" s="173" t="s">
        <v>2081</v>
      </c>
      <c r="D450" s="178"/>
      <c r="E450" s="173" t="s">
        <v>928</v>
      </c>
      <c r="F450" s="173" t="s">
        <v>470</v>
      </c>
      <c r="G450" s="173" t="s">
        <v>2087</v>
      </c>
      <c r="I450" s="173" t="s">
        <v>757</v>
      </c>
      <c r="J450" s="173" t="s">
        <v>2115</v>
      </c>
      <c r="K450" s="173" t="s">
        <v>2082</v>
      </c>
    </row>
    <row r="451" spans="1:11" x14ac:dyDescent="0.25">
      <c r="A451" s="173" t="s">
        <v>602</v>
      </c>
      <c r="B451" s="173" t="s">
        <v>156</v>
      </c>
      <c r="C451" s="173" t="s">
        <v>2080</v>
      </c>
      <c r="D451" s="178"/>
      <c r="E451" s="173" t="s">
        <v>1216</v>
      </c>
      <c r="F451" s="173" t="s">
        <v>470</v>
      </c>
      <c r="G451" s="173" t="s">
        <v>2087</v>
      </c>
      <c r="I451" s="173" t="s">
        <v>758</v>
      </c>
      <c r="J451" s="173" t="s">
        <v>2115</v>
      </c>
      <c r="K451" s="173" t="s">
        <v>2082</v>
      </c>
    </row>
    <row r="452" spans="1:11" x14ac:dyDescent="0.25">
      <c r="A452" s="173" t="s">
        <v>603</v>
      </c>
      <c r="B452" s="173" t="s">
        <v>156</v>
      </c>
      <c r="C452" s="173" t="s">
        <v>2061</v>
      </c>
      <c r="D452" s="178"/>
      <c r="E452" s="173" t="s">
        <v>1060</v>
      </c>
      <c r="F452" s="173" t="s">
        <v>470</v>
      </c>
      <c r="G452" s="173" t="s">
        <v>2087</v>
      </c>
      <c r="I452" s="173" t="s">
        <v>1035</v>
      </c>
      <c r="J452" s="173" t="s">
        <v>2116</v>
      </c>
      <c r="K452" s="173" t="s">
        <v>2054</v>
      </c>
    </row>
    <row r="453" spans="1:11" x14ac:dyDescent="0.25">
      <c r="A453" s="173" t="s">
        <v>604</v>
      </c>
      <c r="B453" s="173" t="s">
        <v>156</v>
      </c>
      <c r="C453" s="173" t="s">
        <v>2081</v>
      </c>
      <c r="D453" s="178"/>
      <c r="E453" s="173" t="s">
        <v>1061</v>
      </c>
      <c r="F453" s="173" t="s">
        <v>470</v>
      </c>
      <c r="G453" s="173" t="s">
        <v>2048</v>
      </c>
      <c r="I453" s="173" t="s">
        <v>599</v>
      </c>
      <c r="J453" s="173" t="s">
        <v>2123</v>
      </c>
      <c r="K453" s="173" t="s">
        <v>2060</v>
      </c>
    </row>
    <row r="454" spans="1:11" x14ac:dyDescent="0.25">
      <c r="A454" s="173" t="s">
        <v>1343</v>
      </c>
      <c r="B454" s="173" t="s">
        <v>156</v>
      </c>
      <c r="C454" s="173" t="s">
        <v>2084</v>
      </c>
      <c r="D454" s="178"/>
      <c r="E454" s="173" t="s">
        <v>1062</v>
      </c>
      <c r="F454" s="173" t="s">
        <v>470</v>
      </c>
      <c r="G454" s="173" t="s">
        <v>2066</v>
      </c>
      <c r="I454" s="173" t="s">
        <v>1335</v>
      </c>
      <c r="J454" s="173" t="s">
        <v>2118</v>
      </c>
      <c r="K454" s="173" t="s">
        <v>2082</v>
      </c>
    </row>
    <row r="455" spans="1:11" x14ac:dyDescent="0.25">
      <c r="A455" s="173" t="s">
        <v>1344</v>
      </c>
      <c r="B455" s="173" t="s">
        <v>156</v>
      </c>
      <c r="C455" s="173" t="s">
        <v>2046</v>
      </c>
      <c r="D455" s="178"/>
      <c r="E455" s="173" t="s">
        <v>1063</v>
      </c>
      <c r="F455" s="173" t="s">
        <v>470</v>
      </c>
      <c r="G455" s="173" t="s">
        <v>2087</v>
      </c>
      <c r="I455" s="173" t="s">
        <v>1336</v>
      </c>
      <c r="J455" s="173" t="s">
        <v>2118</v>
      </c>
      <c r="K455" s="173" t="s">
        <v>2082</v>
      </c>
    </row>
    <row r="456" spans="1:11" x14ac:dyDescent="0.25">
      <c r="A456" s="173" t="s">
        <v>1345</v>
      </c>
      <c r="B456" s="173" t="s">
        <v>156</v>
      </c>
      <c r="C456" s="173" t="s">
        <v>2080</v>
      </c>
      <c r="D456" s="178"/>
      <c r="E456" s="173" t="s">
        <v>1217</v>
      </c>
      <c r="F456" s="173" t="s">
        <v>470</v>
      </c>
      <c r="G456" s="173" t="s">
        <v>2087</v>
      </c>
      <c r="I456" s="173" t="s">
        <v>1337</v>
      </c>
      <c r="J456" s="173" t="s">
        <v>2118</v>
      </c>
      <c r="K456" s="173" t="s">
        <v>2082</v>
      </c>
    </row>
    <row r="457" spans="1:11" x14ac:dyDescent="0.25">
      <c r="A457" s="173" t="s">
        <v>1346</v>
      </c>
      <c r="B457" s="173" t="s">
        <v>156</v>
      </c>
      <c r="C457" s="173" t="s">
        <v>2046</v>
      </c>
      <c r="D457" s="178"/>
      <c r="E457" s="173" t="s">
        <v>1735</v>
      </c>
      <c r="F457" s="173" t="s">
        <v>470</v>
      </c>
      <c r="G457" s="173" t="s">
        <v>2087</v>
      </c>
      <c r="I457" s="173" t="s">
        <v>1617</v>
      </c>
      <c r="J457" s="173" t="s">
        <v>2119</v>
      </c>
      <c r="K457" s="173" t="s">
        <v>2049</v>
      </c>
    </row>
    <row r="458" spans="1:11" x14ac:dyDescent="0.25">
      <c r="A458" s="173" t="s">
        <v>1347</v>
      </c>
      <c r="B458" s="173" t="s">
        <v>156</v>
      </c>
      <c r="C458" s="173" t="s">
        <v>2081</v>
      </c>
      <c r="D458" s="178"/>
      <c r="E458" s="173" t="s">
        <v>1064</v>
      </c>
      <c r="F458" s="173" t="s">
        <v>470</v>
      </c>
      <c r="G458" s="173" t="s">
        <v>2083</v>
      </c>
      <c r="I458" s="173" t="s">
        <v>927</v>
      </c>
      <c r="J458" s="173" t="s">
        <v>2129</v>
      </c>
      <c r="K458" s="173" t="s">
        <v>2084</v>
      </c>
    </row>
    <row r="459" spans="1:11" x14ac:dyDescent="0.25">
      <c r="A459" s="173" t="s">
        <v>1348</v>
      </c>
      <c r="B459" s="173" t="s">
        <v>156</v>
      </c>
      <c r="C459" s="173" t="s">
        <v>2046</v>
      </c>
      <c r="D459" s="178"/>
      <c r="E459" s="173" t="s">
        <v>1065</v>
      </c>
      <c r="F459" s="173" t="s">
        <v>470</v>
      </c>
      <c r="G459" s="173" t="s">
        <v>2087</v>
      </c>
      <c r="I459" s="173" t="s">
        <v>759</v>
      </c>
      <c r="J459" s="173" t="s">
        <v>2115</v>
      </c>
      <c r="K459" s="173" t="s">
        <v>2054</v>
      </c>
    </row>
    <row r="460" spans="1:11" x14ac:dyDescent="0.25">
      <c r="A460" s="173" t="s">
        <v>1349</v>
      </c>
      <c r="B460" s="173" t="s">
        <v>156</v>
      </c>
      <c r="C460" s="173" t="s">
        <v>2082</v>
      </c>
      <c r="D460" s="178"/>
      <c r="E460" s="173" t="s">
        <v>612</v>
      </c>
      <c r="F460" s="173" t="s">
        <v>470</v>
      </c>
      <c r="G460" s="173" t="s">
        <v>2049</v>
      </c>
      <c r="I460" s="173" t="s">
        <v>759</v>
      </c>
      <c r="J460" s="173" t="s">
        <v>2119</v>
      </c>
      <c r="K460" s="173" t="s">
        <v>2082</v>
      </c>
    </row>
    <row r="461" spans="1:11" x14ac:dyDescent="0.25">
      <c r="A461" s="173" t="s">
        <v>1620</v>
      </c>
      <c r="B461" s="173" t="s">
        <v>156</v>
      </c>
      <c r="C461" s="173" t="s">
        <v>2046</v>
      </c>
      <c r="D461" s="178"/>
      <c r="E461" s="173" t="s">
        <v>500</v>
      </c>
      <c r="F461" s="173" t="s">
        <v>470</v>
      </c>
      <c r="G461" s="173" t="s">
        <v>2046</v>
      </c>
      <c r="I461" s="173" t="s">
        <v>1338</v>
      </c>
      <c r="J461" s="173" t="s">
        <v>2118</v>
      </c>
      <c r="K461" s="173" t="s">
        <v>2046</v>
      </c>
    </row>
    <row r="462" spans="1:11" x14ac:dyDescent="0.25">
      <c r="A462" s="173" t="s">
        <v>1621</v>
      </c>
      <c r="B462" s="173" t="s">
        <v>156</v>
      </c>
      <c r="C462" s="173" t="s">
        <v>2046</v>
      </c>
      <c r="D462" s="178"/>
      <c r="E462" s="173" t="s">
        <v>501</v>
      </c>
      <c r="F462" s="173" t="s">
        <v>470</v>
      </c>
      <c r="G462" s="173" t="s">
        <v>2054</v>
      </c>
      <c r="I462" s="173" t="s">
        <v>760</v>
      </c>
      <c r="J462" s="173" t="s">
        <v>2115</v>
      </c>
      <c r="K462" s="173" t="s">
        <v>2049</v>
      </c>
    </row>
    <row r="463" spans="1:11" x14ac:dyDescent="0.25">
      <c r="A463" s="173" t="s">
        <v>1350</v>
      </c>
      <c r="B463" s="173" t="s">
        <v>156</v>
      </c>
      <c r="C463" s="173" t="s">
        <v>2081</v>
      </c>
      <c r="D463" s="178"/>
      <c r="E463" s="173" t="s">
        <v>1222</v>
      </c>
      <c r="F463" s="173" t="s">
        <v>470</v>
      </c>
      <c r="G463" s="173" t="s">
        <v>2082</v>
      </c>
      <c r="I463" s="173" t="s">
        <v>1339</v>
      </c>
      <c r="J463" s="173" t="s">
        <v>2118</v>
      </c>
      <c r="K463" s="173" t="s">
        <v>2080</v>
      </c>
    </row>
    <row r="464" spans="1:11" x14ac:dyDescent="0.25">
      <c r="A464" s="173" t="s">
        <v>1351</v>
      </c>
      <c r="B464" s="173" t="s">
        <v>156</v>
      </c>
      <c r="C464" s="173" t="s">
        <v>2082</v>
      </c>
      <c r="D464" s="178"/>
      <c r="E464" s="173" t="s">
        <v>1623</v>
      </c>
      <c r="F464" s="173" t="s">
        <v>470</v>
      </c>
      <c r="G464" s="173" t="s">
        <v>2060</v>
      </c>
      <c r="I464" s="173" t="s">
        <v>1340</v>
      </c>
      <c r="J464" s="173" t="s">
        <v>2118</v>
      </c>
      <c r="K464" s="173" t="s">
        <v>2086</v>
      </c>
    </row>
    <row r="465" spans="1:11" x14ac:dyDescent="0.25">
      <c r="A465" s="173" t="s">
        <v>1352</v>
      </c>
      <c r="B465" s="173" t="s">
        <v>156</v>
      </c>
      <c r="C465" s="173" t="s">
        <v>2082</v>
      </c>
      <c r="D465" s="178"/>
      <c r="E465" s="173" t="s">
        <v>502</v>
      </c>
      <c r="F465" s="173" t="s">
        <v>470</v>
      </c>
      <c r="G465" s="173" t="s">
        <v>2080</v>
      </c>
      <c r="I465" s="173" t="s">
        <v>600</v>
      </c>
      <c r="J465" s="173" t="s">
        <v>2123</v>
      </c>
      <c r="K465" s="173" t="s">
        <v>2081</v>
      </c>
    </row>
    <row r="466" spans="1:11" x14ac:dyDescent="0.25">
      <c r="A466" s="173" t="s">
        <v>1353</v>
      </c>
      <c r="B466" s="173" t="s">
        <v>156</v>
      </c>
      <c r="C466" s="173" t="s">
        <v>2082</v>
      </c>
      <c r="D466" s="178"/>
      <c r="E466" s="173" t="s">
        <v>1371</v>
      </c>
      <c r="F466" s="173" t="s">
        <v>470</v>
      </c>
      <c r="G466" s="173" t="s">
        <v>2054</v>
      </c>
      <c r="I466" s="173" t="s">
        <v>1341</v>
      </c>
      <c r="J466" s="173" t="s">
        <v>2118</v>
      </c>
      <c r="K466" s="173" t="s">
        <v>2082</v>
      </c>
    </row>
    <row r="467" spans="1:11" x14ac:dyDescent="0.25">
      <c r="A467" s="173" t="s">
        <v>1622</v>
      </c>
      <c r="B467" s="173" t="s">
        <v>156</v>
      </c>
      <c r="C467" s="173" t="s">
        <v>2082</v>
      </c>
      <c r="D467" s="178"/>
      <c r="E467" s="173" t="s">
        <v>1080</v>
      </c>
      <c r="F467" s="173" t="s">
        <v>470</v>
      </c>
      <c r="G467" s="173" t="s">
        <v>2060</v>
      </c>
      <c r="I467" s="173" t="s">
        <v>1342</v>
      </c>
      <c r="J467" s="173" t="s">
        <v>2118</v>
      </c>
      <c r="K467" s="173" t="s">
        <v>2046</v>
      </c>
    </row>
    <row r="468" spans="1:11" x14ac:dyDescent="0.25">
      <c r="A468" s="173" t="s">
        <v>1354</v>
      </c>
      <c r="B468" s="173" t="s">
        <v>156</v>
      </c>
      <c r="C468" s="173" t="s">
        <v>2081</v>
      </c>
      <c r="D468" s="178"/>
      <c r="E468" s="173" t="s">
        <v>503</v>
      </c>
      <c r="F468" s="173" t="s">
        <v>470</v>
      </c>
      <c r="G468" s="173" t="s">
        <v>2085</v>
      </c>
      <c r="I468" s="173" t="s">
        <v>1618</v>
      </c>
      <c r="J468" s="173" t="s">
        <v>2119</v>
      </c>
      <c r="K468" s="173" t="s">
        <v>2046</v>
      </c>
    </row>
    <row r="469" spans="1:11" x14ac:dyDescent="0.25">
      <c r="A469" s="173" t="s">
        <v>1038</v>
      </c>
      <c r="B469" s="173" t="s">
        <v>156</v>
      </c>
      <c r="C469" s="173" t="s">
        <v>2052</v>
      </c>
      <c r="D469" s="178"/>
      <c r="E469" s="173" t="s">
        <v>1081</v>
      </c>
      <c r="F469" s="173" t="s">
        <v>470</v>
      </c>
      <c r="G469" s="173" t="s">
        <v>2085</v>
      </c>
      <c r="I469" s="173" t="s">
        <v>1619</v>
      </c>
      <c r="J469" s="173" t="s">
        <v>2119</v>
      </c>
      <c r="K469" s="173" t="s">
        <v>2046</v>
      </c>
    </row>
    <row r="470" spans="1:11" x14ac:dyDescent="0.25">
      <c r="A470" s="173" t="s">
        <v>1039</v>
      </c>
      <c r="B470" s="173" t="s">
        <v>156</v>
      </c>
      <c r="C470" s="173" t="s">
        <v>2085</v>
      </c>
      <c r="D470" s="178"/>
      <c r="E470" s="173" t="s">
        <v>1081</v>
      </c>
      <c r="F470" s="173" t="s">
        <v>472</v>
      </c>
      <c r="G470" s="173" t="s">
        <v>2084</v>
      </c>
      <c r="I470" s="173" t="s">
        <v>1036</v>
      </c>
      <c r="J470" s="173" t="s">
        <v>2116</v>
      </c>
      <c r="K470" s="173" t="s">
        <v>2054</v>
      </c>
    </row>
    <row r="471" spans="1:11" x14ac:dyDescent="0.25">
      <c r="A471" s="173" t="s">
        <v>1040</v>
      </c>
      <c r="B471" s="173" t="s">
        <v>156</v>
      </c>
      <c r="C471" s="173" t="s">
        <v>2049</v>
      </c>
      <c r="D471" s="178"/>
      <c r="E471" s="173" t="s">
        <v>613</v>
      </c>
      <c r="F471" s="173" t="s">
        <v>470</v>
      </c>
      <c r="G471" s="173" t="s">
        <v>2054</v>
      </c>
      <c r="I471" s="173" t="s">
        <v>1037</v>
      </c>
      <c r="J471" s="173" t="s">
        <v>2116</v>
      </c>
      <c r="K471" s="173" t="s">
        <v>2082</v>
      </c>
    </row>
    <row r="472" spans="1:11" x14ac:dyDescent="0.25">
      <c r="A472" s="173" t="s">
        <v>1041</v>
      </c>
      <c r="B472" s="173" t="s">
        <v>156</v>
      </c>
      <c r="C472" s="173" t="s">
        <v>2087</v>
      </c>
      <c r="D472" s="178"/>
      <c r="E472" s="173" t="s">
        <v>1082</v>
      </c>
      <c r="F472" s="173" t="s">
        <v>470</v>
      </c>
      <c r="G472" s="173" t="s">
        <v>2046</v>
      </c>
      <c r="I472" s="173" t="s">
        <v>601</v>
      </c>
      <c r="J472" s="173" t="s">
        <v>2123</v>
      </c>
      <c r="K472" s="173" t="s">
        <v>2081</v>
      </c>
    </row>
    <row r="473" spans="1:11" x14ac:dyDescent="0.25">
      <c r="A473" s="173" t="s">
        <v>1042</v>
      </c>
      <c r="B473" s="173" t="s">
        <v>156</v>
      </c>
      <c r="C473" s="173" t="s">
        <v>2060</v>
      </c>
      <c r="D473" s="178"/>
      <c r="E473" s="173" t="s">
        <v>614</v>
      </c>
      <c r="F473" s="173" t="s">
        <v>470</v>
      </c>
      <c r="G473" s="173" t="s">
        <v>2059</v>
      </c>
      <c r="I473" s="173" t="s">
        <v>602</v>
      </c>
      <c r="J473" s="173" t="s">
        <v>2123</v>
      </c>
      <c r="K473" s="173" t="s">
        <v>2080</v>
      </c>
    </row>
    <row r="474" spans="1:11" x14ac:dyDescent="0.25">
      <c r="A474" s="173" t="s">
        <v>1043</v>
      </c>
      <c r="B474" s="173" t="s">
        <v>156</v>
      </c>
      <c r="C474" s="173" t="s">
        <v>2046</v>
      </c>
      <c r="D474" s="178"/>
      <c r="E474" s="173" t="s">
        <v>615</v>
      </c>
      <c r="F474" s="173" t="s">
        <v>470</v>
      </c>
      <c r="G474" s="173" t="s">
        <v>2060</v>
      </c>
      <c r="I474" s="173" t="s">
        <v>603</v>
      </c>
      <c r="J474" s="173" t="s">
        <v>2123</v>
      </c>
      <c r="K474" s="173" t="s">
        <v>2061</v>
      </c>
    </row>
    <row r="475" spans="1:11" x14ac:dyDescent="0.25">
      <c r="A475" s="173" t="s">
        <v>1355</v>
      </c>
      <c r="B475" s="173" t="s">
        <v>156</v>
      </c>
      <c r="C475" s="173" t="s">
        <v>2046</v>
      </c>
      <c r="D475" s="178"/>
      <c r="E475" s="173" t="s">
        <v>616</v>
      </c>
      <c r="F475" s="173" t="s">
        <v>470</v>
      </c>
      <c r="G475" s="173" t="s">
        <v>2080</v>
      </c>
      <c r="I475" s="173" t="s">
        <v>604</v>
      </c>
      <c r="J475" s="173" t="s">
        <v>2123</v>
      </c>
      <c r="K475" s="173" t="s">
        <v>2081</v>
      </c>
    </row>
    <row r="476" spans="1:11" x14ac:dyDescent="0.25">
      <c r="A476" s="173" t="s">
        <v>860</v>
      </c>
      <c r="B476" s="173" t="s">
        <v>156</v>
      </c>
      <c r="C476" s="173" t="s">
        <v>2046</v>
      </c>
      <c r="D476" s="178"/>
      <c r="E476" s="173" t="s">
        <v>931</v>
      </c>
      <c r="F476" s="173" t="s">
        <v>470</v>
      </c>
      <c r="G476" s="173" t="s">
        <v>2049</v>
      </c>
      <c r="I476" s="173" t="s">
        <v>1343</v>
      </c>
      <c r="J476" s="173" t="s">
        <v>2118</v>
      </c>
      <c r="K476" s="173" t="s">
        <v>2084</v>
      </c>
    </row>
    <row r="477" spans="1:11" x14ac:dyDescent="0.25">
      <c r="A477" s="173" t="s">
        <v>1044</v>
      </c>
      <c r="B477" s="173" t="s">
        <v>156</v>
      </c>
      <c r="C477" s="173" t="s">
        <v>2078</v>
      </c>
      <c r="D477" s="178"/>
      <c r="E477" s="173" t="s">
        <v>1083</v>
      </c>
      <c r="F477" s="173" t="s">
        <v>470</v>
      </c>
      <c r="G477" s="173" t="s">
        <v>2080</v>
      </c>
      <c r="I477" s="173" t="s">
        <v>1344</v>
      </c>
      <c r="J477" s="173" t="s">
        <v>2118</v>
      </c>
      <c r="K477" s="173" t="s">
        <v>2046</v>
      </c>
    </row>
    <row r="478" spans="1:11" x14ac:dyDescent="0.25">
      <c r="A478" s="173" t="s">
        <v>1045</v>
      </c>
      <c r="B478" s="173" t="s">
        <v>156</v>
      </c>
      <c r="C478" s="173" t="s">
        <v>2048</v>
      </c>
      <c r="D478" s="178"/>
      <c r="E478" s="173" t="s">
        <v>1084</v>
      </c>
      <c r="F478" s="173" t="s">
        <v>470</v>
      </c>
      <c r="G478" s="173" t="s">
        <v>2084</v>
      </c>
      <c r="I478" s="173" t="s">
        <v>1345</v>
      </c>
      <c r="J478" s="173" t="s">
        <v>2118</v>
      </c>
      <c r="K478" s="173" t="s">
        <v>2080</v>
      </c>
    </row>
    <row r="479" spans="1:11" x14ac:dyDescent="0.25">
      <c r="A479" s="173" t="s">
        <v>1046</v>
      </c>
      <c r="B479" s="173" t="s">
        <v>156</v>
      </c>
      <c r="C479" s="173" t="s">
        <v>2061</v>
      </c>
      <c r="D479" s="178"/>
      <c r="E479" s="173" t="s">
        <v>1624</v>
      </c>
      <c r="F479" s="173" t="s">
        <v>470</v>
      </c>
      <c r="G479" s="173" t="s">
        <v>2049</v>
      </c>
      <c r="I479" s="173" t="s">
        <v>1346</v>
      </c>
      <c r="J479" s="173" t="s">
        <v>2118</v>
      </c>
      <c r="K479" s="173" t="s">
        <v>2046</v>
      </c>
    </row>
    <row r="480" spans="1:11" x14ac:dyDescent="0.25">
      <c r="A480" s="173" t="s">
        <v>1047</v>
      </c>
      <c r="B480" s="173" t="s">
        <v>156</v>
      </c>
      <c r="C480" s="173" t="s">
        <v>2088</v>
      </c>
      <c r="D480" s="178"/>
      <c r="E480" s="173" t="s">
        <v>932</v>
      </c>
      <c r="F480" s="173" t="s">
        <v>470</v>
      </c>
      <c r="G480" s="173" t="s">
        <v>2056</v>
      </c>
      <c r="I480" s="173" t="s">
        <v>1347</v>
      </c>
      <c r="J480" s="173" t="s">
        <v>2118</v>
      </c>
      <c r="K480" s="173" t="s">
        <v>2081</v>
      </c>
    </row>
    <row r="481" spans="1:11" x14ac:dyDescent="0.25">
      <c r="A481" s="173" t="s">
        <v>1048</v>
      </c>
      <c r="B481" s="173" t="s">
        <v>156</v>
      </c>
      <c r="C481" s="173" t="s">
        <v>2087</v>
      </c>
      <c r="D481" s="178"/>
      <c r="E481" s="173" t="s">
        <v>933</v>
      </c>
      <c r="F481" s="173" t="s">
        <v>470</v>
      </c>
      <c r="G481" s="173" t="s">
        <v>2061</v>
      </c>
      <c r="I481" s="173" t="s">
        <v>1348</v>
      </c>
      <c r="J481" s="173" t="s">
        <v>2118</v>
      </c>
      <c r="K481" s="173" t="s">
        <v>2046</v>
      </c>
    </row>
    <row r="482" spans="1:11" x14ac:dyDescent="0.25">
      <c r="A482" s="173" t="s">
        <v>1049</v>
      </c>
      <c r="B482" s="173" t="s">
        <v>156</v>
      </c>
      <c r="C482" s="173" t="s">
        <v>2080</v>
      </c>
      <c r="D482" s="178"/>
      <c r="E482" s="173" t="s">
        <v>617</v>
      </c>
      <c r="F482" s="173" t="s">
        <v>470</v>
      </c>
      <c r="G482" s="173" t="s">
        <v>2082</v>
      </c>
      <c r="I482" s="173" t="s">
        <v>1349</v>
      </c>
      <c r="J482" s="173" t="s">
        <v>2118</v>
      </c>
      <c r="K482" s="173" t="s">
        <v>2082</v>
      </c>
    </row>
    <row r="483" spans="1:11" x14ac:dyDescent="0.25">
      <c r="A483" s="173" t="s">
        <v>1050</v>
      </c>
      <c r="B483" s="173" t="s">
        <v>156</v>
      </c>
      <c r="C483" s="173" t="s">
        <v>2052</v>
      </c>
      <c r="D483" s="178"/>
      <c r="E483" s="173" t="s">
        <v>618</v>
      </c>
      <c r="F483" s="173" t="s">
        <v>470</v>
      </c>
      <c r="G483" s="173" t="s">
        <v>2061</v>
      </c>
      <c r="I483" s="173" t="s">
        <v>1620</v>
      </c>
      <c r="J483" s="173" t="s">
        <v>2119</v>
      </c>
      <c r="K483" s="173" t="s">
        <v>2046</v>
      </c>
    </row>
    <row r="484" spans="1:11" x14ac:dyDescent="0.25">
      <c r="A484" s="173" t="s">
        <v>1051</v>
      </c>
      <c r="B484" s="173" t="s">
        <v>156</v>
      </c>
      <c r="C484" s="173" t="s">
        <v>2062</v>
      </c>
      <c r="D484" s="178"/>
      <c r="E484" s="173" t="s">
        <v>934</v>
      </c>
      <c r="F484" s="173" t="s">
        <v>470</v>
      </c>
      <c r="G484" s="173" t="s">
        <v>2084</v>
      </c>
      <c r="I484" s="173" t="s">
        <v>1621</v>
      </c>
      <c r="J484" s="173" t="s">
        <v>2119</v>
      </c>
      <c r="K484" s="173" t="s">
        <v>2046</v>
      </c>
    </row>
    <row r="485" spans="1:11" x14ac:dyDescent="0.25">
      <c r="A485" s="173" t="s">
        <v>1052</v>
      </c>
      <c r="B485" s="173" t="s">
        <v>156</v>
      </c>
      <c r="C485" s="173" t="s">
        <v>2082</v>
      </c>
      <c r="D485" s="178"/>
      <c r="E485" s="173" t="s">
        <v>504</v>
      </c>
      <c r="F485" s="173" t="s">
        <v>470</v>
      </c>
      <c r="G485" s="173" t="s">
        <v>2081</v>
      </c>
      <c r="I485" s="173" t="s">
        <v>1350</v>
      </c>
      <c r="J485" s="173" t="s">
        <v>2118</v>
      </c>
      <c r="K485" s="173" t="s">
        <v>2081</v>
      </c>
    </row>
    <row r="486" spans="1:11" x14ac:dyDescent="0.25">
      <c r="A486" s="173" t="s">
        <v>1053</v>
      </c>
      <c r="B486" s="173" t="s">
        <v>156</v>
      </c>
      <c r="C486" s="173" t="s">
        <v>2080</v>
      </c>
      <c r="D486" s="178"/>
      <c r="E486" s="173" t="s">
        <v>619</v>
      </c>
      <c r="F486" s="173" t="s">
        <v>470</v>
      </c>
      <c r="G486" s="173" t="s">
        <v>2092</v>
      </c>
      <c r="I486" s="173" t="s">
        <v>1351</v>
      </c>
      <c r="J486" s="173" t="s">
        <v>2118</v>
      </c>
      <c r="K486" s="173" t="s">
        <v>2082</v>
      </c>
    </row>
    <row r="487" spans="1:11" x14ac:dyDescent="0.25">
      <c r="A487" s="173" t="s">
        <v>1054</v>
      </c>
      <c r="B487" s="173" t="s">
        <v>156</v>
      </c>
      <c r="C487" s="173" t="s">
        <v>2078</v>
      </c>
      <c r="D487" s="178"/>
      <c r="E487" s="173" t="s">
        <v>935</v>
      </c>
      <c r="F487" s="173" t="s">
        <v>470</v>
      </c>
      <c r="G487" s="173" t="s">
        <v>2046</v>
      </c>
      <c r="I487" s="173" t="s">
        <v>1352</v>
      </c>
      <c r="J487" s="173" t="s">
        <v>2118</v>
      </c>
      <c r="K487" s="173" t="s">
        <v>2082</v>
      </c>
    </row>
    <row r="488" spans="1:11" x14ac:dyDescent="0.25">
      <c r="A488" s="173" t="s">
        <v>1055</v>
      </c>
      <c r="B488" s="173" t="s">
        <v>156</v>
      </c>
      <c r="C488" s="173" t="s">
        <v>2061</v>
      </c>
      <c r="D488" s="178"/>
      <c r="E488" s="173" t="s">
        <v>1372</v>
      </c>
      <c r="F488" s="173" t="s">
        <v>470</v>
      </c>
      <c r="G488" s="173" t="s">
        <v>2084</v>
      </c>
      <c r="I488" s="173" t="s">
        <v>1353</v>
      </c>
      <c r="J488" s="173" t="s">
        <v>2118</v>
      </c>
      <c r="K488" s="173" t="s">
        <v>2082</v>
      </c>
    </row>
    <row r="489" spans="1:11" x14ac:dyDescent="0.25">
      <c r="A489" s="173" t="s">
        <v>1056</v>
      </c>
      <c r="B489" s="173" t="s">
        <v>156</v>
      </c>
      <c r="C489" s="173" t="s">
        <v>2082</v>
      </c>
      <c r="D489" s="178"/>
      <c r="E489" s="173" t="s">
        <v>1085</v>
      </c>
      <c r="F489" s="173" t="s">
        <v>470</v>
      </c>
      <c r="G489" s="173" t="s">
        <v>2082</v>
      </c>
      <c r="I489" s="173" t="s">
        <v>1622</v>
      </c>
      <c r="J489" s="173" t="s">
        <v>2119</v>
      </c>
      <c r="K489" s="173" t="s">
        <v>2082</v>
      </c>
    </row>
    <row r="490" spans="1:11" x14ac:dyDescent="0.25">
      <c r="A490" s="173" t="s">
        <v>1057</v>
      </c>
      <c r="B490" s="173" t="s">
        <v>156</v>
      </c>
      <c r="C490" s="173" t="s">
        <v>2086</v>
      </c>
      <c r="D490" s="178"/>
      <c r="E490" s="173" t="s">
        <v>1373</v>
      </c>
      <c r="F490" s="173" t="s">
        <v>470</v>
      </c>
      <c r="G490" s="173" t="s">
        <v>2080</v>
      </c>
      <c r="I490" s="173" t="s">
        <v>1354</v>
      </c>
      <c r="J490" s="173" t="s">
        <v>2118</v>
      </c>
      <c r="K490" s="173" t="s">
        <v>2081</v>
      </c>
    </row>
    <row r="491" spans="1:11" x14ac:dyDescent="0.25">
      <c r="A491" s="173" t="s">
        <v>1058</v>
      </c>
      <c r="B491" s="173" t="s">
        <v>156</v>
      </c>
      <c r="C491" s="173" t="s">
        <v>2082</v>
      </c>
      <c r="D491" s="178"/>
      <c r="E491" s="173" t="s">
        <v>936</v>
      </c>
      <c r="F491" s="173" t="s">
        <v>470</v>
      </c>
      <c r="G491" s="173" t="s">
        <v>2061</v>
      </c>
      <c r="I491" s="173" t="s">
        <v>1038</v>
      </c>
      <c r="J491" s="173" t="s">
        <v>2116</v>
      </c>
      <c r="K491" s="173" t="s">
        <v>2052</v>
      </c>
    </row>
    <row r="492" spans="1:11" x14ac:dyDescent="0.25">
      <c r="A492" s="173" t="s">
        <v>1059</v>
      </c>
      <c r="B492" s="173" t="s">
        <v>156</v>
      </c>
      <c r="C492" s="173" t="s">
        <v>2082</v>
      </c>
      <c r="D492" s="178"/>
      <c r="E492" s="173" t="s">
        <v>505</v>
      </c>
      <c r="F492" s="173" t="s">
        <v>470</v>
      </c>
      <c r="G492" s="173" t="s">
        <v>2061</v>
      </c>
      <c r="I492" s="173" t="s">
        <v>1039</v>
      </c>
      <c r="J492" s="173" t="s">
        <v>2116</v>
      </c>
      <c r="K492" s="173" t="s">
        <v>2085</v>
      </c>
    </row>
    <row r="493" spans="1:11" x14ac:dyDescent="0.25">
      <c r="A493" s="173" t="s">
        <v>605</v>
      </c>
      <c r="B493" s="173" t="s">
        <v>156</v>
      </c>
      <c r="C493" s="173" t="s">
        <v>2081</v>
      </c>
      <c r="D493" s="178"/>
      <c r="E493" s="173" t="s">
        <v>620</v>
      </c>
      <c r="F493" s="173" t="s">
        <v>470</v>
      </c>
      <c r="G493" s="173" t="s">
        <v>2079</v>
      </c>
      <c r="I493" s="173" t="s">
        <v>1040</v>
      </c>
      <c r="J493" s="173" t="s">
        <v>2116</v>
      </c>
      <c r="K493" s="173" t="s">
        <v>2049</v>
      </c>
    </row>
    <row r="494" spans="1:11" x14ac:dyDescent="0.25">
      <c r="A494" s="173" t="s">
        <v>928</v>
      </c>
      <c r="B494" s="173" t="s">
        <v>156</v>
      </c>
      <c r="C494" s="173" t="s">
        <v>2087</v>
      </c>
      <c r="D494" s="178"/>
      <c r="E494" s="173" t="s">
        <v>1374</v>
      </c>
      <c r="F494" s="173" t="s">
        <v>470</v>
      </c>
      <c r="G494" s="173" t="s">
        <v>2061</v>
      </c>
      <c r="I494" s="173" t="s">
        <v>1041</v>
      </c>
      <c r="J494" s="173" t="s">
        <v>2116</v>
      </c>
      <c r="K494" s="173" t="s">
        <v>2060</v>
      </c>
    </row>
    <row r="495" spans="1:11" x14ac:dyDescent="0.25">
      <c r="A495" s="173" t="s">
        <v>1216</v>
      </c>
      <c r="B495" s="173" t="s">
        <v>156</v>
      </c>
      <c r="C495" s="173" t="s">
        <v>2087</v>
      </c>
      <c r="D495" s="178"/>
      <c r="E495" s="173" t="s">
        <v>1375</v>
      </c>
      <c r="F495" s="173" t="s">
        <v>470</v>
      </c>
      <c r="G495" s="173" t="s">
        <v>2046</v>
      </c>
      <c r="I495" s="173" t="s">
        <v>1041</v>
      </c>
      <c r="J495" s="173" t="s">
        <v>455</v>
      </c>
      <c r="K495" s="173" t="s">
        <v>483</v>
      </c>
    </row>
    <row r="496" spans="1:11" x14ac:dyDescent="0.25">
      <c r="A496" s="173" t="s">
        <v>1060</v>
      </c>
      <c r="B496" s="173" t="s">
        <v>156</v>
      </c>
      <c r="C496" s="173" t="s">
        <v>2087</v>
      </c>
      <c r="D496" s="178"/>
      <c r="E496" s="173" t="s">
        <v>1376</v>
      </c>
      <c r="F496" s="173" t="s">
        <v>470</v>
      </c>
      <c r="G496" s="173" t="s">
        <v>2060</v>
      </c>
      <c r="I496" s="173" t="s">
        <v>1042</v>
      </c>
      <c r="J496" s="173" t="s">
        <v>2116</v>
      </c>
      <c r="K496" s="173" t="s">
        <v>2060</v>
      </c>
    </row>
    <row r="497" spans="1:11" x14ac:dyDescent="0.25">
      <c r="A497" s="173" t="s">
        <v>1061</v>
      </c>
      <c r="B497" s="173" t="s">
        <v>156</v>
      </c>
      <c r="C497" s="173" t="s">
        <v>2048</v>
      </c>
      <c r="D497" s="178"/>
      <c r="E497" s="173" t="s">
        <v>621</v>
      </c>
      <c r="F497" s="173" t="s">
        <v>470</v>
      </c>
      <c r="G497" s="173" t="s">
        <v>2083</v>
      </c>
      <c r="I497" s="173" t="s">
        <v>1043</v>
      </c>
      <c r="J497" s="173" t="s">
        <v>2116</v>
      </c>
      <c r="K497" s="173" t="s">
        <v>2046</v>
      </c>
    </row>
    <row r="498" spans="1:11" x14ac:dyDescent="0.25">
      <c r="A498" s="173" t="s">
        <v>1062</v>
      </c>
      <c r="B498" s="173" t="s">
        <v>156</v>
      </c>
      <c r="C498" s="173" t="s">
        <v>2066</v>
      </c>
      <c r="D498" s="178"/>
      <c r="E498" s="173" t="s">
        <v>1377</v>
      </c>
      <c r="F498" s="173" t="s">
        <v>470</v>
      </c>
      <c r="G498" s="173" t="s">
        <v>2061</v>
      </c>
      <c r="I498" s="173" t="s">
        <v>1355</v>
      </c>
      <c r="J498" s="173" t="s">
        <v>2118</v>
      </c>
      <c r="K498" s="173" t="s">
        <v>2046</v>
      </c>
    </row>
    <row r="499" spans="1:11" x14ac:dyDescent="0.25">
      <c r="A499" s="173" t="s">
        <v>1063</v>
      </c>
      <c r="B499" s="173" t="s">
        <v>156</v>
      </c>
      <c r="C499" s="173" t="s">
        <v>2087</v>
      </c>
      <c r="D499" s="178"/>
      <c r="E499" s="173" t="s">
        <v>622</v>
      </c>
      <c r="F499" s="173" t="s">
        <v>470</v>
      </c>
      <c r="G499" s="173" t="s">
        <v>2061</v>
      </c>
      <c r="I499" s="173" t="s">
        <v>860</v>
      </c>
      <c r="J499" s="173" t="s">
        <v>2122</v>
      </c>
      <c r="K499" s="173" t="s">
        <v>2046</v>
      </c>
    </row>
    <row r="500" spans="1:11" x14ac:dyDescent="0.25">
      <c r="A500" s="173" t="s">
        <v>1217</v>
      </c>
      <c r="B500" s="173" t="s">
        <v>156</v>
      </c>
      <c r="C500" s="173" t="s">
        <v>2087</v>
      </c>
      <c r="D500" s="178"/>
      <c r="E500" s="173" t="s">
        <v>1086</v>
      </c>
      <c r="F500" s="173" t="s">
        <v>470</v>
      </c>
      <c r="G500" s="173" t="s">
        <v>2052</v>
      </c>
      <c r="I500" s="173" t="s">
        <v>1044</v>
      </c>
      <c r="J500" s="173" t="s">
        <v>2116</v>
      </c>
      <c r="K500" s="173" t="s">
        <v>2080</v>
      </c>
    </row>
    <row r="501" spans="1:11" x14ac:dyDescent="0.25">
      <c r="A501" s="173" t="s">
        <v>1735</v>
      </c>
      <c r="B501" s="173" t="s">
        <v>156</v>
      </c>
      <c r="C501" s="173" t="s">
        <v>2087</v>
      </c>
      <c r="D501" s="178"/>
      <c r="E501" s="173" t="s">
        <v>1378</v>
      </c>
      <c r="F501" s="173" t="s">
        <v>470</v>
      </c>
      <c r="G501" s="173" t="s">
        <v>2078</v>
      </c>
      <c r="I501" s="173" t="s">
        <v>1044</v>
      </c>
      <c r="J501" s="173" t="s">
        <v>455</v>
      </c>
      <c r="K501" s="173" t="s">
        <v>483</v>
      </c>
    </row>
    <row r="502" spans="1:11" x14ac:dyDescent="0.25">
      <c r="A502" s="173" t="s">
        <v>1064</v>
      </c>
      <c r="B502" s="173" t="s">
        <v>156</v>
      </c>
      <c r="C502" s="173" t="s">
        <v>2083</v>
      </c>
      <c r="D502" s="178"/>
      <c r="E502" s="173" t="s">
        <v>1379</v>
      </c>
      <c r="F502" s="173" t="s">
        <v>470</v>
      </c>
      <c r="G502" s="173" t="s">
        <v>2081</v>
      </c>
      <c r="I502" s="173" t="s">
        <v>1045</v>
      </c>
      <c r="J502" s="173" t="s">
        <v>2116</v>
      </c>
      <c r="K502" s="173" t="s">
        <v>2081</v>
      </c>
    </row>
    <row r="503" spans="1:11" x14ac:dyDescent="0.25">
      <c r="A503" s="173" t="s">
        <v>1065</v>
      </c>
      <c r="B503" s="173" t="s">
        <v>156</v>
      </c>
      <c r="C503" s="173" t="s">
        <v>2087</v>
      </c>
      <c r="D503" s="178"/>
      <c r="E503" s="173" t="s">
        <v>1380</v>
      </c>
      <c r="F503" s="173" t="s">
        <v>470</v>
      </c>
      <c r="G503" s="173" t="s">
        <v>2081</v>
      </c>
      <c r="I503" s="173" t="s">
        <v>1045</v>
      </c>
      <c r="J503" s="173" t="s">
        <v>455</v>
      </c>
      <c r="K503" s="173" t="s">
        <v>483</v>
      </c>
    </row>
    <row r="504" spans="1:11" x14ac:dyDescent="0.25">
      <c r="A504" s="173" t="s">
        <v>612</v>
      </c>
      <c r="B504" s="173" t="s">
        <v>167</v>
      </c>
      <c r="C504" s="173" t="s">
        <v>2049</v>
      </c>
      <c r="D504" s="178"/>
      <c r="E504" s="173" t="s">
        <v>864</v>
      </c>
      <c r="F504" s="173" t="s">
        <v>470</v>
      </c>
      <c r="G504" s="173" t="s">
        <v>2081</v>
      </c>
      <c r="I504" s="173" t="s">
        <v>1046</v>
      </c>
      <c r="J504" s="173" t="s">
        <v>2116</v>
      </c>
      <c r="K504" s="173" t="s">
        <v>2061</v>
      </c>
    </row>
    <row r="505" spans="1:11" x14ac:dyDescent="0.25">
      <c r="A505" s="173" t="s">
        <v>500</v>
      </c>
      <c r="B505" s="173" t="s">
        <v>167</v>
      </c>
      <c r="C505" s="173" t="s">
        <v>2046</v>
      </c>
      <c r="D505" s="178"/>
      <c r="E505" s="173" t="s">
        <v>1087</v>
      </c>
      <c r="F505" s="173" t="s">
        <v>470</v>
      </c>
      <c r="G505" s="173" t="s">
        <v>2061</v>
      </c>
      <c r="I505" s="173" t="s">
        <v>1047</v>
      </c>
      <c r="J505" s="173" t="s">
        <v>2116</v>
      </c>
      <c r="K505" s="173" t="s">
        <v>2088</v>
      </c>
    </row>
    <row r="506" spans="1:11" x14ac:dyDescent="0.25">
      <c r="A506" s="173" t="s">
        <v>501</v>
      </c>
      <c r="B506" s="173" t="s">
        <v>167</v>
      </c>
      <c r="C506" s="173" t="s">
        <v>2054</v>
      </c>
      <c r="D506" s="178"/>
      <c r="E506" s="173" t="s">
        <v>865</v>
      </c>
      <c r="F506" s="173" t="s">
        <v>470</v>
      </c>
      <c r="G506" s="173" t="s">
        <v>2048</v>
      </c>
      <c r="I506" s="173" t="s">
        <v>1048</v>
      </c>
      <c r="J506" s="173" t="s">
        <v>2116</v>
      </c>
      <c r="K506" s="173" t="s">
        <v>2087</v>
      </c>
    </row>
    <row r="507" spans="1:11" x14ac:dyDescent="0.25">
      <c r="A507" s="173" t="s">
        <v>1222</v>
      </c>
      <c r="B507" s="173" t="s">
        <v>167</v>
      </c>
      <c r="C507" s="173" t="s">
        <v>2082</v>
      </c>
      <c r="D507" s="178"/>
      <c r="E507" s="173" t="s">
        <v>1088</v>
      </c>
      <c r="F507" s="173" t="s">
        <v>470</v>
      </c>
      <c r="G507" s="173" t="s">
        <v>2046</v>
      </c>
      <c r="I507" s="173" t="s">
        <v>1049</v>
      </c>
      <c r="J507" s="173" t="s">
        <v>2116</v>
      </c>
      <c r="K507" s="173" t="s">
        <v>2080</v>
      </c>
    </row>
    <row r="508" spans="1:11" x14ac:dyDescent="0.25">
      <c r="A508" s="173" t="s">
        <v>1623</v>
      </c>
      <c r="B508" s="173" t="s">
        <v>167</v>
      </c>
      <c r="C508" s="173" t="s">
        <v>2060</v>
      </c>
      <c r="D508" s="178"/>
      <c r="E508" s="173" t="s">
        <v>1089</v>
      </c>
      <c r="F508" s="173" t="s">
        <v>470</v>
      </c>
      <c r="G508" s="173" t="s">
        <v>2084</v>
      </c>
      <c r="I508" s="173" t="s">
        <v>1050</v>
      </c>
      <c r="J508" s="173" t="s">
        <v>2116</v>
      </c>
      <c r="K508" s="173" t="s">
        <v>2052</v>
      </c>
    </row>
    <row r="509" spans="1:11" x14ac:dyDescent="0.25">
      <c r="A509" s="173" t="s">
        <v>502</v>
      </c>
      <c r="B509" s="173" t="s">
        <v>167</v>
      </c>
      <c r="C509" s="173" t="s">
        <v>2080</v>
      </c>
      <c r="D509" s="178"/>
      <c r="E509" s="173" t="s">
        <v>937</v>
      </c>
      <c r="F509" s="173" t="s">
        <v>470</v>
      </c>
      <c r="G509" s="173" t="s">
        <v>2081</v>
      </c>
      <c r="I509" s="173" t="s">
        <v>1051</v>
      </c>
      <c r="J509" s="173" t="s">
        <v>2116</v>
      </c>
      <c r="K509" s="173" t="s">
        <v>2062</v>
      </c>
    </row>
    <row r="510" spans="1:11" x14ac:dyDescent="0.25">
      <c r="A510" s="173" t="s">
        <v>1371</v>
      </c>
      <c r="B510" s="173" t="s">
        <v>167</v>
      </c>
      <c r="C510" s="173" t="s">
        <v>2054</v>
      </c>
      <c r="D510" s="178"/>
      <c r="E510" s="173" t="s">
        <v>938</v>
      </c>
      <c r="F510" s="173" t="s">
        <v>470</v>
      </c>
      <c r="G510" s="173" t="s">
        <v>2061</v>
      </c>
      <c r="I510" s="173" t="s">
        <v>1052</v>
      </c>
      <c r="J510" s="173" t="s">
        <v>2116</v>
      </c>
      <c r="K510" s="173" t="s">
        <v>2082</v>
      </c>
    </row>
    <row r="511" spans="1:11" x14ac:dyDescent="0.25">
      <c r="A511" s="173" t="s">
        <v>1080</v>
      </c>
      <c r="B511" s="173" t="s">
        <v>167</v>
      </c>
      <c r="C511" s="173" t="s">
        <v>2060</v>
      </c>
      <c r="D511" s="178"/>
      <c r="E511" s="173" t="s">
        <v>1090</v>
      </c>
      <c r="F511" s="173" t="s">
        <v>470</v>
      </c>
      <c r="G511" s="173" t="s">
        <v>2085</v>
      </c>
      <c r="I511" s="173" t="s">
        <v>1053</v>
      </c>
      <c r="J511" s="173" t="s">
        <v>2116</v>
      </c>
      <c r="K511" s="173" t="s">
        <v>2084</v>
      </c>
    </row>
    <row r="512" spans="1:11" x14ac:dyDescent="0.25">
      <c r="A512" s="173" t="s">
        <v>503</v>
      </c>
      <c r="B512" s="173" t="s">
        <v>167</v>
      </c>
      <c r="C512" s="173" t="s">
        <v>2085</v>
      </c>
      <c r="D512" s="178"/>
      <c r="E512" s="173" t="s">
        <v>1625</v>
      </c>
      <c r="F512" s="173" t="s">
        <v>470</v>
      </c>
      <c r="G512" s="173" t="s">
        <v>2086</v>
      </c>
      <c r="I512" s="173" t="s">
        <v>1053</v>
      </c>
      <c r="J512" s="173" t="s">
        <v>2119</v>
      </c>
      <c r="K512" s="173" t="s">
        <v>2060</v>
      </c>
    </row>
    <row r="513" spans="1:11" x14ac:dyDescent="0.25">
      <c r="A513" s="173" t="s">
        <v>1081</v>
      </c>
      <c r="B513" s="173" t="s">
        <v>167</v>
      </c>
      <c r="C513" s="173" t="s">
        <v>2055</v>
      </c>
      <c r="D513" s="178"/>
      <c r="E513" s="173" t="s">
        <v>623</v>
      </c>
      <c r="F513" s="173" t="s">
        <v>470</v>
      </c>
      <c r="G513" s="173" t="s">
        <v>2085</v>
      </c>
      <c r="I513" s="173" t="s">
        <v>1054</v>
      </c>
      <c r="J513" s="173" t="s">
        <v>2116</v>
      </c>
      <c r="K513" s="173" t="s">
        <v>2078</v>
      </c>
    </row>
    <row r="514" spans="1:11" x14ac:dyDescent="0.25">
      <c r="A514" s="173" t="s">
        <v>613</v>
      </c>
      <c r="B514" s="173" t="s">
        <v>167</v>
      </c>
      <c r="C514" s="173" t="s">
        <v>2054</v>
      </c>
      <c r="D514" s="178"/>
      <c r="E514" s="173" t="s">
        <v>1091</v>
      </c>
      <c r="F514" s="173" t="s">
        <v>470</v>
      </c>
      <c r="G514" s="173" t="s">
        <v>2046</v>
      </c>
      <c r="I514" s="173" t="s">
        <v>1055</v>
      </c>
      <c r="J514" s="173" t="s">
        <v>2116</v>
      </c>
      <c r="K514" s="173" t="s">
        <v>2061</v>
      </c>
    </row>
    <row r="515" spans="1:11" x14ac:dyDescent="0.25">
      <c r="A515" s="173" t="s">
        <v>1082</v>
      </c>
      <c r="B515" s="173" t="s">
        <v>167</v>
      </c>
      <c r="C515" s="173" t="s">
        <v>2046</v>
      </c>
      <c r="D515" s="178"/>
      <c r="E515" s="173" t="s">
        <v>1092</v>
      </c>
      <c r="F515" s="173" t="s">
        <v>470</v>
      </c>
      <c r="G515" s="173" t="s">
        <v>2066</v>
      </c>
      <c r="I515" s="173" t="s">
        <v>1056</v>
      </c>
      <c r="J515" s="173" t="s">
        <v>2116</v>
      </c>
      <c r="K515" s="173" t="s">
        <v>2082</v>
      </c>
    </row>
    <row r="516" spans="1:11" x14ac:dyDescent="0.25">
      <c r="A516" s="173" t="s">
        <v>614</v>
      </c>
      <c r="B516" s="173" t="s">
        <v>167</v>
      </c>
      <c r="C516" s="173" t="s">
        <v>2059</v>
      </c>
      <c r="D516" s="178"/>
      <c r="E516" s="173" t="s">
        <v>1093</v>
      </c>
      <c r="F516" s="173" t="s">
        <v>470</v>
      </c>
      <c r="G516" s="173" t="s">
        <v>2085</v>
      </c>
      <c r="I516" s="173" t="s">
        <v>1057</v>
      </c>
      <c r="J516" s="173" t="s">
        <v>2116</v>
      </c>
      <c r="K516" s="173" t="s">
        <v>2086</v>
      </c>
    </row>
    <row r="517" spans="1:11" x14ac:dyDescent="0.25">
      <c r="A517" s="173" t="s">
        <v>615</v>
      </c>
      <c r="B517" s="173" t="s">
        <v>167</v>
      </c>
      <c r="C517" s="173" t="s">
        <v>2060</v>
      </c>
      <c r="D517" s="178"/>
      <c r="E517" s="173" t="s">
        <v>624</v>
      </c>
      <c r="F517" s="173" t="s">
        <v>470</v>
      </c>
      <c r="G517" s="173" t="s">
        <v>2084</v>
      </c>
      <c r="I517" s="173" t="s">
        <v>1058</v>
      </c>
      <c r="J517" s="173" t="s">
        <v>2116</v>
      </c>
      <c r="K517" s="173" t="s">
        <v>2082</v>
      </c>
    </row>
    <row r="518" spans="1:11" x14ac:dyDescent="0.25">
      <c r="A518" s="173" t="s">
        <v>616</v>
      </c>
      <c r="B518" s="173" t="s">
        <v>167</v>
      </c>
      <c r="C518" s="173" t="s">
        <v>2082</v>
      </c>
      <c r="D518" s="178"/>
      <c r="E518" s="173" t="s">
        <v>1094</v>
      </c>
      <c r="F518" s="173" t="s">
        <v>470</v>
      </c>
      <c r="G518" s="173" t="s">
        <v>2083</v>
      </c>
      <c r="I518" s="173" t="s">
        <v>1059</v>
      </c>
      <c r="J518" s="173" t="s">
        <v>2116</v>
      </c>
      <c r="K518" s="173" t="s">
        <v>2082</v>
      </c>
    </row>
    <row r="519" spans="1:11" x14ac:dyDescent="0.25">
      <c r="A519" s="173" t="s">
        <v>616</v>
      </c>
      <c r="B519" s="173" t="s">
        <v>189</v>
      </c>
      <c r="C519" s="173" t="s">
        <v>2054</v>
      </c>
      <c r="D519" s="178"/>
      <c r="E519" s="173" t="s">
        <v>824</v>
      </c>
      <c r="F519" s="173" t="s">
        <v>470</v>
      </c>
      <c r="G519" s="173" t="s">
        <v>2087</v>
      </c>
      <c r="I519" s="173" t="s">
        <v>605</v>
      </c>
      <c r="J519" s="173" t="s">
        <v>2123</v>
      </c>
      <c r="K519" s="173" t="s">
        <v>2081</v>
      </c>
    </row>
    <row r="520" spans="1:11" x14ac:dyDescent="0.25">
      <c r="A520" s="173" t="s">
        <v>931</v>
      </c>
      <c r="B520" s="173" t="s">
        <v>167</v>
      </c>
      <c r="C520" s="173" t="s">
        <v>2049</v>
      </c>
      <c r="D520" s="178"/>
      <c r="E520" s="173" t="s">
        <v>1095</v>
      </c>
      <c r="F520" s="173" t="s">
        <v>470</v>
      </c>
      <c r="G520" s="173" t="s">
        <v>2087</v>
      </c>
      <c r="I520" s="173" t="s">
        <v>928</v>
      </c>
      <c r="J520" s="173" t="s">
        <v>2129</v>
      </c>
      <c r="K520" s="173" t="s">
        <v>2087</v>
      </c>
    </row>
    <row r="521" spans="1:11" x14ac:dyDescent="0.25">
      <c r="A521" s="173" t="s">
        <v>1083</v>
      </c>
      <c r="B521" s="173" t="s">
        <v>167</v>
      </c>
      <c r="C521" s="173" t="s">
        <v>2080</v>
      </c>
      <c r="D521" s="178"/>
      <c r="E521" s="173" t="s">
        <v>768</v>
      </c>
      <c r="F521" s="173" t="s">
        <v>470</v>
      </c>
      <c r="G521" s="173" t="s">
        <v>2087</v>
      </c>
      <c r="I521" s="173" t="s">
        <v>1216</v>
      </c>
      <c r="J521" s="173" t="s">
        <v>2131</v>
      </c>
      <c r="K521" s="173" t="s">
        <v>2087</v>
      </c>
    </row>
    <row r="522" spans="1:11" x14ac:dyDescent="0.25">
      <c r="A522" s="173" t="s">
        <v>1084</v>
      </c>
      <c r="B522" s="173" t="s">
        <v>167</v>
      </c>
      <c r="C522" s="173" t="s">
        <v>2084</v>
      </c>
      <c r="D522" s="178"/>
      <c r="E522" s="173" t="s">
        <v>769</v>
      </c>
      <c r="F522" s="173" t="s">
        <v>470</v>
      </c>
      <c r="G522" s="173" t="s">
        <v>2087</v>
      </c>
      <c r="I522" s="173" t="s">
        <v>1060</v>
      </c>
      <c r="J522" s="173" t="s">
        <v>2116</v>
      </c>
      <c r="K522" s="173" t="s">
        <v>2087</v>
      </c>
    </row>
    <row r="523" spans="1:11" x14ac:dyDescent="0.25">
      <c r="A523" s="173" t="s">
        <v>1624</v>
      </c>
      <c r="B523" s="173" t="s">
        <v>167</v>
      </c>
      <c r="C523" s="173" t="s">
        <v>2049</v>
      </c>
      <c r="D523" s="178"/>
      <c r="E523" s="173" t="s">
        <v>825</v>
      </c>
      <c r="F523" s="173" t="s">
        <v>470</v>
      </c>
      <c r="G523" s="173" t="s">
        <v>2087</v>
      </c>
      <c r="I523" s="173" t="s">
        <v>1061</v>
      </c>
      <c r="J523" s="173" t="s">
        <v>2116</v>
      </c>
      <c r="K523" s="173" t="s">
        <v>2048</v>
      </c>
    </row>
    <row r="524" spans="1:11" x14ac:dyDescent="0.25">
      <c r="A524" s="173" t="s">
        <v>932</v>
      </c>
      <c r="B524" s="173" t="s">
        <v>167</v>
      </c>
      <c r="C524" s="173" t="s">
        <v>2056</v>
      </c>
      <c r="D524" s="178"/>
      <c r="E524" s="173" t="s">
        <v>1096</v>
      </c>
      <c r="F524" s="173" t="s">
        <v>470</v>
      </c>
      <c r="G524" s="173" t="s">
        <v>2078</v>
      </c>
      <c r="I524" s="173" t="s">
        <v>1062</v>
      </c>
      <c r="J524" s="173" t="s">
        <v>2116</v>
      </c>
      <c r="K524" s="173" t="s">
        <v>2066</v>
      </c>
    </row>
    <row r="525" spans="1:11" x14ac:dyDescent="0.25">
      <c r="A525" s="173" t="s">
        <v>933</v>
      </c>
      <c r="B525" s="173" t="s">
        <v>167</v>
      </c>
      <c r="C525" s="173" t="s">
        <v>2061</v>
      </c>
      <c r="D525" s="178"/>
      <c r="E525" s="173" t="s">
        <v>1097</v>
      </c>
      <c r="F525" s="173" t="s">
        <v>470</v>
      </c>
      <c r="G525" s="173" t="s">
        <v>2087</v>
      </c>
      <c r="I525" s="173" t="s">
        <v>1063</v>
      </c>
      <c r="J525" s="173" t="s">
        <v>2116</v>
      </c>
      <c r="K525" s="173" t="s">
        <v>2087</v>
      </c>
    </row>
    <row r="526" spans="1:11" x14ac:dyDescent="0.25">
      <c r="A526" s="173" t="s">
        <v>617</v>
      </c>
      <c r="B526" s="173" t="s">
        <v>167</v>
      </c>
      <c r="C526" s="173" t="s">
        <v>2082</v>
      </c>
      <c r="D526" s="178"/>
      <c r="E526" s="173" t="s">
        <v>1381</v>
      </c>
      <c r="F526" s="173" t="s">
        <v>470</v>
      </c>
      <c r="G526" s="173" t="s">
        <v>2087</v>
      </c>
      <c r="I526" s="173" t="s">
        <v>1217</v>
      </c>
      <c r="J526" s="173" t="s">
        <v>2131</v>
      </c>
      <c r="K526" s="173" t="s">
        <v>2087</v>
      </c>
    </row>
    <row r="527" spans="1:11" x14ac:dyDescent="0.25">
      <c r="A527" s="173" t="s">
        <v>618</v>
      </c>
      <c r="B527" s="173" t="s">
        <v>167</v>
      </c>
      <c r="C527" s="173" t="s">
        <v>2061</v>
      </c>
      <c r="D527" s="178"/>
      <c r="E527" s="173" t="s">
        <v>1098</v>
      </c>
      <c r="F527" s="173" t="s">
        <v>470</v>
      </c>
      <c r="G527" s="173" t="s">
        <v>2087</v>
      </c>
      <c r="I527" s="173" t="s">
        <v>1735</v>
      </c>
      <c r="J527" s="173" t="s">
        <v>455</v>
      </c>
      <c r="K527" s="173" t="s">
        <v>2087</v>
      </c>
    </row>
    <row r="528" spans="1:11" x14ac:dyDescent="0.25">
      <c r="A528" s="173" t="s">
        <v>934</v>
      </c>
      <c r="B528" s="173" t="s">
        <v>167</v>
      </c>
      <c r="C528" s="173" t="s">
        <v>2084</v>
      </c>
      <c r="D528" s="178"/>
      <c r="E528" s="173" t="s">
        <v>770</v>
      </c>
      <c r="F528" s="173" t="s">
        <v>470</v>
      </c>
      <c r="G528" s="173" t="s">
        <v>2087</v>
      </c>
      <c r="I528" s="173" t="s">
        <v>1064</v>
      </c>
      <c r="J528" s="173" t="s">
        <v>2116</v>
      </c>
      <c r="K528" s="173" t="s">
        <v>2083</v>
      </c>
    </row>
    <row r="529" spans="1:11" x14ac:dyDescent="0.25">
      <c r="A529" s="173" t="s">
        <v>504</v>
      </c>
      <c r="B529" s="173" t="s">
        <v>167</v>
      </c>
      <c r="C529" s="173" t="s">
        <v>2081</v>
      </c>
      <c r="D529" s="178"/>
      <c r="E529" s="173" t="s">
        <v>826</v>
      </c>
      <c r="F529" s="173" t="s">
        <v>470</v>
      </c>
      <c r="G529" s="173" t="s">
        <v>2087</v>
      </c>
      <c r="I529" s="173" t="s">
        <v>1065</v>
      </c>
      <c r="J529" s="173" t="s">
        <v>2116</v>
      </c>
      <c r="K529" s="173" t="s">
        <v>2087</v>
      </c>
    </row>
    <row r="530" spans="1:11" x14ac:dyDescent="0.25">
      <c r="A530" s="173" t="s">
        <v>619</v>
      </c>
      <c r="B530" s="173" t="s">
        <v>167</v>
      </c>
      <c r="C530" s="173" t="s">
        <v>2092</v>
      </c>
      <c r="D530" s="178"/>
      <c r="E530" s="173" t="s">
        <v>1552</v>
      </c>
      <c r="F530" s="173" t="s">
        <v>470</v>
      </c>
      <c r="G530" s="173" t="s">
        <v>2084</v>
      </c>
      <c r="I530" s="173" t="s">
        <v>612</v>
      </c>
      <c r="J530" s="173" t="s">
        <v>2123</v>
      </c>
      <c r="K530" s="173" t="s">
        <v>2049</v>
      </c>
    </row>
    <row r="531" spans="1:11" x14ac:dyDescent="0.25">
      <c r="A531" s="173" t="s">
        <v>935</v>
      </c>
      <c r="B531" s="173" t="s">
        <v>167</v>
      </c>
      <c r="C531" s="173" t="s">
        <v>2046</v>
      </c>
      <c r="D531" s="178"/>
      <c r="E531" s="173" t="s">
        <v>633</v>
      </c>
      <c r="F531" s="173" t="s">
        <v>470</v>
      </c>
      <c r="G531" s="173" t="s">
        <v>2082</v>
      </c>
      <c r="I531" s="173" t="s">
        <v>500</v>
      </c>
      <c r="J531" s="173" t="s">
        <v>2124</v>
      </c>
      <c r="K531" s="173" t="s">
        <v>2046</v>
      </c>
    </row>
    <row r="532" spans="1:11" x14ac:dyDescent="0.25">
      <c r="A532" s="173" t="s">
        <v>1372</v>
      </c>
      <c r="B532" s="173" t="s">
        <v>167</v>
      </c>
      <c r="C532" s="173" t="s">
        <v>2084</v>
      </c>
      <c r="D532" s="178"/>
      <c r="E532" s="173" t="s">
        <v>634</v>
      </c>
      <c r="F532" s="173" t="s">
        <v>470</v>
      </c>
      <c r="G532" s="173" t="s">
        <v>2084</v>
      </c>
      <c r="I532" s="173" t="s">
        <v>501</v>
      </c>
      <c r="J532" s="173" t="s">
        <v>2124</v>
      </c>
      <c r="K532" s="173" t="s">
        <v>2054</v>
      </c>
    </row>
    <row r="533" spans="1:11" x14ac:dyDescent="0.25">
      <c r="A533" s="173" t="s">
        <v>1085</v>
      </c>
      <c r="B533" s="173" t="s">
        <v>167</v>
      </c>
      <c r="C533" s="173" t="s">
        <v>2082</v>
      </c>
      <c r="D533" s="178"/>
      <c r="E533" s="173" t="s">
        <v>635</v>
      </c>
      <c r="F533" s="173" t="s">
        <v>470</v>
      </c>
      <c r="G533" s="173" t="s">
        <v>2080</v>
      </c>
      <c r="I533" s="173" t="s">
        <v>1222</v>
      </c>
      <c r="J533" s="173" t="s">
        <v>2131</v>
      </c>
      <c r="K533" s="173" t="s">
        <v>2054</v>
      </c>
    </row>
    <row r="534" spans="1:11" x14ac:dyDescent="0.25">
      <c r="A534" s="173" t="s">
        <v>1373</v>
      </c>
      <c r="B534" s="173" t="s">
        <v>167</v>
      </c>
      <c r="C534" s="173" t="s">
        <v>2080</v>
      </c>
      <c r="D534" s="178"/>
      <c r="E534" s="173" t="s">
        <v>1223</v>
      </c>
      <c r="F534" s="173" t="s">
        <v>470</v>
      </c>
      <c r="G534" s="173" t="s">
        <v>2060</v>
      </c>
      <c r="I534" s="173" t="s">
        <v>1222</v>
      </c>
      <c r="J534" s="173" t="s">
        <v>455</v>
      </c>
      <c r="K534" s="173" t="s">
        <v>2084</v>
      </c>
    </row>
    <row r="535" spans="1:11" x14ac:dyDescent="0.25">
      <c r="A535" s="173" t="s">
        <v>936</v>
      </c>
      <c r="B535" s="173" t="s">
        <v>167</v>
      </c>
      <c r="C535" s="173" t="s">
        <v>2061</v>
      </c>
      <c r="D535" s="178"/>
      <c r="E535" s="173" t="s">
        <v>1224</v>
      </c>
      <c r="F535" s="173" t="s">
        <v>470</v>
      </c>
      <c r="G535" s="173" t="s">
        <v>2084</v>
      </c>
      <c r="I535" s="173" t="s">
        <v>1623</v>
      </c>
      <c r="J535" s="173" t="s">
        <v>2119</v>
      </c>
      <c r="K535" s="173" t="s">
        <v>2054</v>
      </c>
    </row>
    <row r="536" spans="1:11" x14ac:dyDescent="0.25">
      <c r="A536" s="173" t="s">
        <v>505</v>
      </c>
      <c r="B536" s="173" t="s">
        <v>167</v>
      </c>
      <c r="C536" s="173" t="s">
        <v>2061</v>
      </c>
      <c r="D536" s="178"/>
      <c r="E536" s="173" t="s">
        <v>506</v>
      </c>
      <c r="F536" s="173" t="s">
        <v>470</v>
      </c>
      <c r="G536" s="173" t="s">
        <v>2084</v>
      </c>
      <c r="I536" s="173" t="s">
        <v>1623</v>
      </c>
      <c r="J536" s="173" t="s">
        <v>455</v>
      </c>
      <c r="K536" s="173" t="s">
        <v>2054</v>
      </c>
    </row>
    <row r="537" spans="1:11" x14ac:dyDescent="0.25">
      <c r="A537" s="173" t="s">
        <v>620</v>
      </c>
      <c r="B537" s="173" t="s">
        <v>167</v>
      </c>
      <c r="C537" s="173" t="s">
        <v>2079</v>
      </c>
      <c r="D537" s="178"/>
      <c r="E537" s="173" t="s">
        <v>1409</v>
      </c>
      <c r="F537" s="173" t="s">
        <v>470</v>
      </c>
      <c r="G537" s="173" t="s">
        <v>2059</v>
      </c>
      <c r="I537" s="173" t="s">
        <v>502</v>
      </c>
      <c r="J537" s="173" t="s">
        <v>2124</v>
      </c>
      <c r="K537" s="173" t="s">
        <v>2080</v>
      </c>
    </row>
    <row r="538" spans="1:11" x14ac:dyDescent="0.25">
      <c r="A538" s="173" t="s">
        <v>1374</v>
      </c>
      <c r="B538" s="173" t="s">
        <v>167</v>
      </c>
      <c r="C538" s="173" t="s">
        <v>2061</v>
      </c>
      <c r="D538" s="178"/>
      <c r="E538" s="173" t="s">
        <v>1109</v>
      </c>
      <c r="F538" s="173" t="s">
        <v>470</v>
      </c>
      <c r="G538" s="173" t="s">
        <v>2060</v>
      </c>
      <c r="I538" s="173" t="s">
        <v>1371</v>
      </c>
      <c r="J538" s="173" t="s">
        <v>2118</v>
      </c>
      <c r="K538" s="173" t="s">
        <v>2054</v>
      </c>
    </row>
    <row r="539" spans="1:11" x14ac:dyDescent="0.25">
      <c r="A539" s="173" t="s">
        <v>1375</v>
      </c>
      <c r="B539" s="173" t="s">
        <v>167</v>
      </c>
      <c r="C539" s="173" t="s">
        <v>2046</v>
      </c>
      <c r="D539" s="178"/>
      <c r="E539" s="173" t="s">
        <v>1225</v>
      </c>
      <c r="F539" s="173" t="s">
        <v>470</v>
      </c>
      <c r="G539" s="173" t="s">
        <v>2081</v>
      </c>
      <c r="I539" s="173" t="s">
        <v>1080</v>
      </c>
      <c r="J539" s="173" t="s">
        <v>2116</v>
      </c>
      <c r="K539" s="173" t="s">
        <v>2054</v>
      </c>
    </row>
    <row r="540" spans="1:11" x14ac:dyDescent="0.25">
      <c r="A540" s="173" t="s">
        <v>1376</v>
      </c>
      <c r="B540" s="173" t="s">
        <v>167</v>
      </c>
      <c r="C540" s="173" t="s">
        <v>2060</v>
      </c>
      <c r="D540" s="178"/>
      <c r="E540" s="173" t="s">
        <v>1410</v>
      </c>
      <c r="F540" s="173" t="s">
        <v>470</v>
      </c>
      <c r="G540" s="173" t="s">
        <v>2084</v>
      </c>
      <c r="I540" s="173" t="s">
        <v>1080</v>
      </c>
      <c r="J540" s="173" t="s">
        <v>2118</v>
      </c>
      <c r="K540" s="173" t="s">
        <v>2054</v>
      </c>
    </row>
    <row r="541" spans="1:11" x14ac:dyDescent="0.25">
      <c r="A541" s="173" t="s">
        <v>621</v>
      </c>
      <c r="B541" s="173" t="s">
        <v>167</v>
      </c>
      <c r="C541" s="173" t="s">
        <v>2083</v>
      </c>
      <c r="D541" s="178"/>
      <c r="E541" s="173" t="s">
        <v>1635</v>
      </c>
      <c r="F541" s="173" t="s">
        <v>470</v>
      </c>
      <c r="G541" s="173" t="s">
        <v>2054</v>
      </c>
      <c r="I541" s="173" t="s">
        <v>503</v>
      </c>
      <c r="J541" s="173" t="s">
        <v>2124</v>
      </c>
      <c r="K541" s="173" t="s">
        <v>2085</v>
      </c>
    </row>
    <row r="542" spans="1:11" x14ac:dyDescent="0.25">
      <c r="A542" s="173" t="s">
        <v>1377</v>
      </c>
      <c r="B542" s="173" t="s">
        <v>167</v>
      </c>
      <c r="C542" s="173" t="s">
        <v>2061</v>
      </c>
      <c r="D542" s="178"/>
      <c r="E542" s="173" t="s">
        <v>1411</v>
      </c>
      <c r="F542" s="173" t="s">
        <v>470</v>
      </c>
      <c r="G542" s="173" t="s">
        <v>2087</v>
      </c>
      <c r="I542" s="173" t="s">
        <v>1081</v>
      </c>
      <c r="J542" s="173" t="s">
        <v>2116</v>
      </c>
      <c r="K542" s="173" t="s">
        <v>2055</v>
      </c>
    </row>
    <row r="543" spans="1:11" x14ac:dyDescent="0.25">
      <c r="A543" s="173" t="s">
        <v>622</v>
      </c>
      <c r="B543" s="173" t="s">
        <v>167</v>
      </c>
      <c r="C543" s="173" t="s">
        <v>2061</v>
      </c>
      <c r="D543" s="178"/>
      <c r="E543" s="173" t="s">
        <v>1110</v>
      </c>
      <c r="F543" s="173" t="s">
        <v>470</v>
      </c>
      <c r="G543" s="173" t="s">
        <v>2049</v>
      </c>
      <c r="I543" s="173" t="s">
        <v>613</v>
      </c>
      <c r="J543" s="173" t="s">
        <v>2123</v>
      </c>
      <c r="K543" s="173" t="s">
        <v>2054</v>
      </c>
    </row>
    <row r="544" spans="1:11" x14ac:dyDescent="0.25">
      <c r="A544" s="173" t="s">
        <v>1086</v>
      </c>
      <c r="B544" s="173" t="s">
        <v>167</v>
      </c>
      <c r="C544" s="173" t="s">
        <v>2052</v>
      </c>
      <c r="D544" s="178"/>
      <c r="E544" s="173" t="s">
        <v>1226</v>
      </c>
      <c r="F544" s="173" t="s">
        <v>470</v>
      </c>
      <c r="G544" s="173" t="s">
        <v>2085</v>
      </c>
      <c r="I544" s="173" t="s">
        <v>1082</v>
      </c>
      <c r="J544" s="173" t="s">
        <v>2116</v>
      </c>
      <c r="K544" s="173" t="s">
        <v>2046</v>
      </c>
    </row>
    <row r="545" spans="1:11" x14ac:dyDescent="0.25">
      <c r="A545" s="173" t="s">
        <v>1378</v>
      </c>
      <c r="B545" s="173" t="s">
        <v>167</v>
      </c>
      <c r="C545" s="173" t="s">
        <v>2078</v>
      </c>
      <c r="D545" s="178"/>
      <c r="E545" s="173" t="s">
        <v>1227</v>
      </c>
      <c r="F545" s="173" t="s">
        <v>470</v>
      </c>
      <c r="G545" s="173" t="s">
        <v>2083</v>
      </c>
      <c r="I545" s="173" t="s">
        <v>614</v>
      </c>
      <c r="J545" s="173" t="s">
        <v>2123</v>
      </c>
      <c r="K545" s="173" t="s">
        <v>2059</v>
      </c>
    </row>
    <row r="546" spans="1:11" x14ac:dyDescent="0.25">
      <c r="A546" s="173" t="s">
        <v>1379</v>
      </c>
      <c r="B546" s="173" t="s">
        <v>167</v>
      </c>
      <c r="C546" s="173" t="s">
        <v>2081</v>
      </c>
      <c r="D546" s="178"/>
      <c r="E546" s="173" t="s">
        <v>1111</v>
      </c>
      <c r="F546" s="173" t="s">
        <v>470</v>
      </c>
      <c r="G546" s="173" t="s">
        <v>2083</v>
      </c>
      <c r="I546" s="173" t="s">
        <v>615</v>
      </c>
      <c r="J546" s="173" t="s">
        <v>2123</v>
      </c>
      <c r="K546" s="173" t="s">
        <v>2060</v>
      </c>
    </row>
    <row r="547" spans="1:11" x14ac:dyDescent="0.25">
      <c r="A547" s="173" t="s">
        <v>1380</v>
      </c>
      <c r="B547" s="173" t="s">
        <v>167</v>
      </c>
      <c r="C547" s="173" t="s">
        <v>2081</v>
      </c>
      <c r="D547" s="178"/>
      <c r="E547" s="173" t="s">
        <v>1112</v>
      </c>
      <c r="F547" s="173" t="s">
        <v>470</v>
      </c>
      <c r="G547" s="173" t="s">
        <v>2048</v>
      </c>
      <c r="I547" s="173" t="s">
        <v>616</v>
      </c>
      <c r="J547" s="173" t="s">
        <v>2123</v>
      </c>
      <c r="K547" s="173" t="s">
        <v>2080</v>
      </c>
    </row>
    <row r="548" spans="1:11" x14ac:dyDescent="0.25">
      <c r="A548" s="173" t="s">
        <v>864</v>
      </c>
      <c r="B548" s="173" t="s">
        <v>167</v>
      </c>
      <c r="C548" s="173" t="s">
        <v>2081</v>
      </c>
      <c r="D548" s="178"/>
      <c r="E548" s="173" t="s">
        <v>940</v>
      </c>
      <c r="F548" s="173" t="s">
        <v>470</v>
      </c>
      <c r="G548" s="173" t="s">
        <v>2066</v>
      </c>
      <c r="I548" s="173" t="s">
        <v>931</v>
      </c>
      <c r="J548" s="173" t="s">
        <v>2129</v>
      </c>
      <c r="K548" s="173" t="s">
        <v>2049</v>
      </c>
    </row>
    <row r="549" spans="1:11" x14ac:dyDescent="0.25">
      <c r="A549" s="173" t="s">
        <v>1087</v>
      </c>
      <c r="B549" s="173" t="s">
        <v>167</v>
      </c>
      <c r="C549" s="173" t="s">
        <v>2061</v>
      </c>
      <c r="D549" s="178"/>
      <c r="E549" s="173" t="s">
        <v>1412</v>
      </c>
      <c r="F549" s="173" t="s">
        <v>470</v>
      </c>
      <c r="G549" s="173" t="s">
        <v>2055</v>
      </c>
      <c r="I549" s="173" t="s">
        <v>1083</v>
      </c>
      <c r="J549" s="173" t="s">
        <v>2116</v>
      </c>
      <c r="K549" s="173" t="s">
        <v>2080</v>
      </c>
    </row>
    <row r="550" spans="1:11" x14ac:dyDescent="0.25">
      <c r="A550" s="173" t="s">
        <v>865</v>
      </c>
      <c r="B550" s="173" t="s">
        <v>167</v>
      </c>
      <c r="C550" s="173" t="s">
        <v>2048</v>
      </c>
      <c r="D550" s="178"/>
      <c r="E550" s="173" t="s">
        <v>1413</v>
      </c>
      <c r="F550" s="173" t="s">
        <v>470</v>
      </c>
      <c r="G550" s="173" t="s">
        <v>2054</v>
      </c>
      <c r="I550" s="173" t="s">
        <v>1084</v>
      </c>
      <c r="J550" s="173" t="s">
        <v>2116</v>
      </c>
      <c r="K550" s="173" t="s">
        <v>2084</v>
      </c>
    </row>
    <row r="551" spans="1:11" x14ac:dyDescent="0.25">
      <c r="A551" s="173" t="s">
        <v>1088</v>
      </c>
      <c r="B551" s="173" t="s">
        <v>167</v>
      </c>
      <c r="C551" s="173" t="s">
        <v>2046</v>
      </c>
      <c r="D551" s="178"/>
      <c r="E551" s="173" t="s">
        <v>1113</v>
      </c>
      <c r="F551" s="173" t="s">
        <v>470</v>
      </c>
      <c r="G551" s="173" t="s">
        <v>2053</v>
      </c>
      <c r="I551" s="173" t="s">
        <v>1624</v>
      </c>
      <c r="J551" s="173" t="s">
        <v>2119</v>
      </c>
      <c r="K551" s="173" t="s">
        <v>2049</v>
      </c>
    </row>
    <row r="552" spans="1:11" x14ac:dyDescent="0.25">
      <c r="A552" s="173" t="s">
        <v>1089</v>
      </c>
      <c r="B552" s="173" t="s">
        <v>167</v>
      </c>
      <c r="C552" s="173" t="s">
        <v>2084</v>
      </c>
      <c r="D552" s="178"/>
      <c r="E552" s="173" t="s">
        <v>507</v>
      </c>
      <c r="F552" s="173" t="s">
        <v>470</v>
      </c>
      <c r="G552" s="173" t="s">
        <v>2054</v>
      </c>
      <c r="I552" s="173" t="s">
        <v>932</v>
      </c>
      <c r="J552" s="173" t="s">
        <v>2129</v>
      </c>
      <c r="K552" s="173" t="s">
        <v>2080</v>
      </c>
    </row>
    <row r="553" spans="1:11" x14ac:dyDescent="0.25">
      <c r="A553" s="173" t="s">
        <v>937</v>
      </c>
      <c r="B553" s="173" t="s">
        <v>167</v>
      </c>
      <c r="C553" s="173" t="s">
        <v>2081</v>
      </c>
      <c r="D553" s="178"/>
      <c r="E553" s="173" t="s">
        <v>1414</v>
      </c>
      <c r="F553" s="173" t="s">
        <v>470</v>
      </c>
      <c r="G553" s="173" t="s">
        <v>2054</v>
      </c>
      <c r="I553" s="173" t="s">
        <v>932</v>
      </c>
      <c r="J553" s="173" t="s">
        <v>2118</v>
      </c>
      <c r="K553" s="173" t="s">
        <v>2061</v>
      </c>
    </row>
    <row r="554" spans="1:11" x14ac:dyDescent="0.25">
      <c r="A554" s="173" t="s">
        <v>938</v>
      </c>
      <c r="B554" s="173" t="s">
        <v>167</v>
      </c>
      <c r="C554" s="173" t="s">
        <v>2061</v>
      </c>
      <c r="D554" s="178"/>
      <c r="E554" s="173" t="s">
        <v>1636</v>
      </c>
      <c r="F554" s="173" t="s">
        <v>470</v>
      </c>
      <c r="G554" s="173" t="s">
        <v>2084</v>
      </c>
      <c r="I554" s="173" t="s">
        <v>933</v>
      </c>
      <c r="J554" s="173" t="s">
        <v>2129</v>
      </c>
      <c r="K554" s="173" t="s">
        <v>2061</v>
      </c>
    </row>
    <row r="555" spans="1:11" x14ac:dyDescent="0.25">
      <c r="A555" s="173" t="s">
        <v>1090</v>
      </c>
      <c r="B555" s="173" t="s">
        <v>167</v>
      </c>
      <c r="C555" s="173" t="s">
        <v>2085</v>
      </c>
      <c r="D555" s="178"/>
      <c r="E555" s="173" t="s">
        <v>777</v>
      </c>
      <c r="F555" s="173" t="s">
        <v>470</v>
      </c>
      <c r="G555" s="173" t="s">
        <v>2054</v>
      </c>
      <c r="I555" s="173" t="s">
        <v>617</v>
      </c>
      <c r="J555" s="173" t="s">
        <v>2123</v>
      </c>
      <c r="K555" s="173" t="s">
        <v>2082</v>
      </c>
    </row>
    <row r="556" spans="1:11" x14ac:dyDescent="0.25">
      <c r="A556" s="173" t="s">
        <v>1625</v>
      </c>
      <c r="B556" s="173" t="s">
        <v>167</v>
      </c>
      <c r="C556" s="173" t="s">
        <v>2086</v>
      </c>
      <c r="D556" s="178"/>
      <c r="E556" s="173" t="s">
        <v>636</v>
      </c>
      <c r="F556" s="173" t="s">
        <v>470</v>
      </c>
      <c r="G556" s="173" t="s">
        <v>2049</v>
      </c>
      <c r="I556" s="173" t="s">
        <v>618</v>
      </c>
      <c r="J556" s="173" t="s">
        <v>2123</v>
      </c>
      <c r="K556" s="173" t="s">
        <v>2061</v>
      </c>
    </row>
    <row r="557" spans="1:11" x14ac:dyDescent="0.25">
      <c r="A557" s="173" t="s">
        <v>623</v>
      </c>
      <c r="B557" s="173" t="s">
        <v>167</v>
      </c>
      <c r="C557" s="173" t="s">
        <v>2085</v>
      </c>
      <c r="D557" s="178"/>
      <c r="E557" s="173" t="s">
        <v>778</v>
      </c>
      <c r="F557" s="173" t="s">
        <v>470</v>
      </c>
      <c r="G557" s="173" t="s">
        <v>2082</v>
      </c>
      <c r="I557" s="173" t="s">
        <v>934</v>
      </c>
      <c r="J557" s="173" t="s">
        <v>2129</v>
      </c>
      <c r="K557" s="173" t="s">
        <v>2084</v>
      </c>
    </row>
    <row r="558" spans="1:11" x14ac:dyDescent="0.25">
      <c r="A558" s="173" t="s">
        <v>1091</v>
      </c>
      <c r="B558" s="173" t="s">
        <v>167</v>
      </c>
      <c r="C558" s="173" t="s">
        <v>2046</v>
      </c>
      <c r="D558" s="178"/>
      <c r="E558" s="173" t="s">
        <v>1415</v>
      </c>
      <c r="F558" s="173" t="s">
        <v>470</v>
      </c>
      <c r="G558" s="173" t="s">
        <v>2080</v>
      </c>
      <c r="I558" s="173" t="s">
        <v>504</v>
      </c>
      <c r="J558" s="173" t="s">
        <v>2124</v>
      </c>
      <c r="K558" s="173" t="s">
        <v>2081</v>
      </c>
    </row>
    <row r="559" spans="1:11" x14ac:dyDescent="0.25">
      <c r="A559" s="173" t="s">
        <v>1092</v>
      </c>
      <c r="B559" s="173" t="s">
        <v>167</v>
      </c>
      <c r="C559" s="173" t="s">
        <v>2066</v>
      </c>
      <c r="D559" s="178"/>
      <c r="E559" s="173" t="s">
        <v>637</v>
      </c>
      <c r="F559" s="173" t="s">
        <v>470</v>
      </c>
      <c r="G559" s="173" t="s">
        <v>2084</v>
      </c>
      <c r="I559" s="173" t="s">
        <v>619</v>
      </c>
      <c r="J559" s="173" t="s">
        <v>2123</v>
      </c>
      <c r="K559" s="173" t="s">
        <v>2092</v>
      </c>
    </row>
    <row r="560" spans="1:11" x14ac:dyDescent="0.25">
      <c r="A560" s="173" t="s">
        <v>1093</v>
      </c>
      <c r="B560" s="173" t="s">
        <v>167</v>
      </c>
      <c r="C560" s="173" t="s">
        <v>2085</v>
      </c>
      <c r="D560" s="178"/>
      <c r="E560" s="173" t="s">
        <v>1416</v>
      </c>
      <c r="F560" s="173" t="s">
        <v>470</v>
      </c>
      <c r="G560" s="173" t="s">
        <v>2084</v>
      </c>
      <c r="I560" s="173" t="s">
        <v>935</v>
      </c>
      <c r="J560" s="173" t="s">
        <v>2129</v>
      </c>
      <c r="K560" s="173" t="s">
        <v>2046</v>
      </c>
    </row>
    <row r="561" spans="1:11" x14ac:dyDescent="0.25">
      <c r="A561" s="173" t="s">
        <v>624</v>
      </c>
      <c r="B561" s="173" t="s">
        <v>167</v>
      </c>
      <c r="C561" s="173" t="s">
        <v>2084</v>
      </c>
      <c r="D561" s="178"/>
      <c r="E561" s="173" t="s">
        <v>1417</v>
      </c>
      <c r="F561" s="173" t="s">
        <v>470</v>
      </c>
      <c r="G561" s="173" t="s">
        <v>2082</v>
      </c>
      <c r="I561" s="173" t="s">
        <v>1372</v>
      </c>
      <c r="J561" s="173" t="s">
        <v>2118</v>
      </c>
      <c r="K561" s="173" t="s">
        <v>2084</v>
      </c>
    </row>
    <row r="562" spans="1:11" x14ac:dyDescent="0.25">
      <c r="A562" s="173" t="s">
        <v>1094</v>
      </c>
      <c r="B562" s="173" t="s">
        <v>167</v>
      </c>
      <c r="C562" s="173" t="s">
        <v>2083</v>
      </c>
      <c r="D562" s="178"/>
      <c r="E562" s="173" t="s">
        <v>638</v>
      </c>
      <c r="F562" s="173" t="s">
        <v>470</v>
      </c>
      <c r="G562" s="173" t="s">
        <v>2084</v>
      </c>
      <c r="I562" s="173" t="s">
        <v>1085</v>
      </c>
      <c r="J562" s="173" t="s">
        <v>2116</v>
      </c>
      <c r="K562" s="173" t="s">
        <v>2082</v>
      </c>
    </row>
    <row r="563" spans="1:11" x14ac:dyDescent="0.25">
      <c r="A563" s="173" t="s">
        <v>824</v>
      </c>
      <c r="B563" s="173" t="s">
        <v>167</v>
      </c>
      <c r="C563" s="173" t="s">
        <v>2087</v>
      </c>
      <c r="D563" s="178"/>
      <c r="E563" s="173" t="s">
        <v>1114</v>
      </c>
      <c r="F563" s="173" t="s">
        <v>470</v>
      </c>
      <c r="G563" s="173" t="s">
        <v>2051</v>
      </c>
      <c r="I563" s="173" t="s">
        <v>1373</v>
      </c>
      <c r="J563" s="173" t="s">
        <v>2118</v>
      </c>
      <c r="K563" s="173" t="s">
        <v>2080</v>
      </c>
    </row>
    <row r="564" spans="1:11" x14ac:dyDescent="0.25">
      <c r="A564" s="173" t="s">
        <v>1095</v>
      </c>
      <c r="B564" s="173" t="s">
        <v>167</v>
      </c>
      <c r="C564" s="173" t="s">
        <v>2087</v>
      </c>
      <c r="D564" s="178"/>
      <c r="E564" s="173" t="s">
        <v>1115</v>
      </c>
      <c r="F564" s="173" t="s">
        <v>470</v>
      </c>
      <c r="G564" s="173" t="s">
        <v>2092</v>
      </c>
      <c r="I564" s="173" t="s">
        <v>936</v>
      </c>
      <c r="J564" s="173" t="s">
        <v>2129</v>
      </c>
      <c r="K564" s="173" t="s">
        <v>2061</v>
      </c>
    </row>
    <row r="565" spans="1:11" x14ac:dyDescent="0.25">
      <c r="A565" s="173" t="s">
        <v>768</v>
      </c>
      <c r="B565" s="173" t="s">
        <v>167</v>
      </c>
      <c r="C565" s="173" t="s">
        <v>2087</v>
      </c>
      <c r="D565" s="178"/>
      <c r="E565" s="173" t="s">
        <v>1418</v>
      </c>
      <c r="F565" s="173" t="s">
        <v>470</v>
      </c>
      <c r="G565" s="173" t="s">
        <v>2066</v>
      </c>
      <c r="I565" s="173" t="s">
        <v>505</v>
      </c>
      <c r="J565" s="173" t="s">
        <v>2124</v>
      </c>
      <c r="K565" s="173" t="s">
        <v>2061</v>
      </c>
    </row>
    <row r="566" spans="1:11" x14ac:dyDescent="0.25">
      <c r="A566" s="173" t="s">
        <v>769</v>
      </c>
      <c r="B566" s="173" t="s">
        <v>167</v>
      </c>
      <c r="C566" s="173" t="s">
        <v>2087</v>
      </c>
      <c r="D566" s="178"/>
      <c r="E566" s="173" t="s">
        <v>1419</v>
      </c>
      <c r="F566" s="173" t="s">
        <v>470</v>
      </c>
      <c r="G566" s="173" t="s">
        <v>2082</v>
      </c>
      <c r="I566" s="173" t="s">
        <v>620</v>
      </c>
      <c r="J566" s="173" t="s">
        <v>2123</v>
      </c>
      <c r="K566" s="173" t="s">
        <v>2079</v>
      </c>
    </row>
    <row r="567" spans="1:11" x14ac:dyDescent="0.25">
      <c r="A567" s="173" t="s">
        <v>825</v>
      </c>
      <c r="B567" s="173" t="s">
        <v>167</v>
      </c>
      <c r="C567" s="173" t="s">
        <v>2087</v>
      </c>
      <c r="D567" s="178"/>
      <c r="E567" s="173" t="s">
        <v>1116</v>
      </c>
      <c r="F567" s="173" t="s">
        <v>470</v>
      </c>
      <c r="G567" s="173" t="s">
        <v>2060</v>
      </c>
      <c r="I567" s="173" t="s">
        <v>1374</v>
      </c>
      <c r="J567" s="173" t="s">
        <v>2118</v>
      </c>
      <c r="K567" s="173" t="s">
        <v>2061</v>
      </c>
    </row>
    <row r="568" spans="1:11" x14ac:dyDescent="0.25">
      <c r="A568" s="173" t="s">
        <v>1096</v>
      </c>
      <c r="B568" s="173" t="s">
        <v>167</v>
      </c>
      <c r="C568" s="173" t="s">
        <v>2078</v>
      </c>
      <c r="D568" s="178"/>
      <c r="E568" s="173" t="s">
        <v>1420</v>
      </c>
      <c r="F568" s="173" t="s">
        <v>470</v>
      </c>
      <c r="G568" s="173" t="s">
        <v>2054</v>
      </c>
      <c r="I568" s="173" t="s">
        <v>1375</v>
      </c>
      <c r="J568" s="173" t="s">
        <v>2118</v>
      </c>
      <c r="K568" s="173" t="s">
        <v>2046</v>
      </c>
    </row>
    <row r="569" spans="1:11" x14ac:dyDescent="0.25">
      <c r="A569" s="173" t="s">
        <v>1097</v>
      </c>
      <c r="B569" s="173" t="s">
        <v>167</v>
      </c>
      <c r="C569" s="173" t="s">
        <v>2087</v>
      </c>
      <c r="D569" s="178"/>
      <c r="E569" s="173" t="s">
        <v>1117</v>
      </c>
      <c r="F569" s="173" t="s">
        <v>470</v>
      </c>
      <c r="G569" s="173" t="s">
        <v>2054</v>
      </c>
      <c r="I569" s="173" t="s">
        <v>1376</v>
      </c>
      <c r="J569" s="173" t="s">
        <v>2118</v>
      </c>
      <c r="K569" s="173" t="s">
        <v>2060</v>
      </c>
    </row>
    <row r="570" spans="1:11" x14ac:dyDescent="0.25">
      <c r="A570" s="173" t="s">
        <v>1381</v>
      </c>
      <c r="B570" s="173" t="s">
        <v>167</v>
      </c>
      <c r="C570" s="173" t="s">
        <v>2087</v>
      </c>
      <c r="D570" s="178"/>
      <c r="E570" s="173" t="s">
        <v>1118</v>
      </c>
      <c r="F570" s="173" t="s">
        <v>470</v>
      </c>
      <c r="G570" s="173" t="s">
        <v>2054</v>
      </c>
      <c r="I570" s="173" t="s">
        <v>621</v>
      </c>
      <c r="J570" s="173" t="s">
        <v>2123</v>
      </c>
      <c r="K570" s="173" t="s">
        <v>2083</v>
      </c>
    </row>
    <row r="571" spans="1:11" x14ac:dyDescent="0.25">
      <c r="A571" s="173" t="s">
        <v>1098</v>
      </c>
      <c r="B571" s="173" t="s">
        <v>167</v>
      </c>
      <c r="C571" s="173" t="s">
        <v>2087</v>
      </c>
      <c r="D571" s="178"/>
      <c r="E571" s="173" t="s">
        <v>1421</v>
      </c>
      <c r="F571" s="173" t="s">
        <v>470</v>
      </c>
      <c r="G571" s="173" t="s">
        <v>2082</v>
      </c>
      <c r="I571" s="173" t="s">
        <v>1377</v>
      </c>
      <c r="J571" s="173" t="s">
        <v>2118</v>
      </c>
      <c r="K571" s="173" t="s">
        <v>2061</v>
      </c>
    </row>
    <row r="572" spans="1:11" x14ac:dyDescent="0.25">
      <c r="A572" s="173" t="s">
        <v>770</v>
      </c>
      <c r="B572" s="173" t="s">
        <v>167</v>
      </c>
      <c r="C572" s="173" t="s">
        <v>2087</v>
      </c>
      <c r="D572" s="178"/>
      <c r="E572" s="173" t="s">
        <v>639</v>
      </c>
      <c r="F572" s="173" t="s">
        <v>470</v>
      </c>
      <c r="G572" s="173" t="s">
        <v>2081</v>
      </c>
      <c r="I572" s="173" t="s">
        <v>622</v>
      </c>
      <c r="J572" s="173" t="s">
        <v>2123</v>
      </c>
      <c r="K572" s="173" t="s">
        <v>2085</v>
      </c>
    </row>
    <row r="573" spans="1:11" x14ac:dyDescent="0.25">
      <c r="A573" s="173" t="s">
        <v>826</v>
      </c>
      <c r="B573" s="173" t="s">
        <v>167</v>
      </c>
      <c r="C573" s="173" t="s">
        <v>2087</v>
      </c>
      <c r="D573" s="178"/>
      <c r="E573" s="173" t="s">
        <v>640</v>
      </c>
      <c r="F573" s="173" t="s">
        <v>470</v>
      </c>
      <c r="G573" s="173" t="s">
        <v>2084</v>
      </c>
      <c r="I573" s="173" t="s">
        <v>622</v>
      </c>
      <c r="J573" s="173" t="s">
        <v>455</v>
      </c>
      <c r="K573" s="173" t="s">
        <v>483</v>
      </c>
    </row>
    <row r="574" spans="1:11" x14ac:dyDescent="0.25">
      <c r="A574" s="173" t="s">
        <v>1552</v>
      </c>
      <c r="B574" s="173" t="s">
        <v>202</v>
      </c>
      <c r="C574" s="173" t="s">
        <v>2084</v>
      </c>
      <c r="D574" s="178"/>
      <c r="E574" s="173" t="s">
        <v>641</v>
      </c>
      <c r="F574" s="173" t="s">
        <v>470</v>
      </c>
      <c r="G574" s="173" t="s">
        <v>2084</v>
      </c>
      <c r="I574" s="173" t="s">
        <v>1086</v>
      </c>
      <c r="J574" s="173" t="s">
        <v>2116</v>
      </c>
      <c r="K574" s="173" t="s">
        <v>2086</v>
      </c>
    </row>
    <row r="575" spans="1:11" x14ac:dyDescent="0.25">
      <c r="A575" s="173" t="s">
        <v>633</v>
      </c>
      <c r="B575" s="173" t="s">
        <v>202</v>
      </c>
      <c r="C575" s="173" t="s">
        <v>2082</v>
      </c>
      <c r="D575" s="178"/>
      <c r="E575" s="173" t="s">
        <v>1422</v>
      </c>
      <c r="F575" s="173" t="s">
        <v>470</v>
      </c>
      <c r="G575" s="173" t="s">
        <v>2082</v>
      </c>
      <c r="I575" s="173" t="s">
        <v>1086</v>
      </c>
      <c r="J575" s="173" t="s">
        <v>455</v>
      </c>
      <c r="K575" s="173" t="s">
        <v>483</v>
      </c>
    </row>
    <row r="576" spans="1:11" x14ac:dyDescent="0.25">
      <c r="A576" s="173" t="s">
        <v>634</v>
      </c>
      <c r="B576" s="173" t="s">
        <v>202</v>
      </c>
      <c r="C576" s="173" t="s">
        <v>2084</v>
      </c>
      <c r="D576" s="178"/>
      <c r="E576" s="173" t="s">
        <v>1423</v>
      </c>
      <c r="F576" s="173" t="s">
        <v>470</v>
      </c>
      <c r="G576" s="173" t="s">
        <v>2084</v>
      </c>
      <c r="I576" s="173" t="s">
        <v>1378</v>
      </c>
      <c r="J576" s="173" t="s">
        <v>2118</v>
      </c>
      <c r="K576" s="173" t="s">
        <v>2080</v>
      </c>
    </row>
    <row r="577" spans="1:11" x14ac:dyDescent="0.25">
      <c r="A577" s="173" t="s">
        <v>635</v>
      </c>
      <c r="B577" s="173" t="s">
        <v>202</v>
      </c>
      <c r="C577" s="173" t="s">
        <v>2080</v>
      </c>
      <c r="D577" s="178"/>
      <c r="E577" s="173" t="s">
        <v>1424</v>
      </c>
      <c r="F577" s="173" t="s">
        <v>470</v>
      </c>
      <c r="G577" s="173" t="s">
        <v>2084</v>
      </c>
      <c r="I577" s="173" t="s">
        <v>1378</v>
      </c>
      <c r="J577" s="173" t="s">
        <v>455</v>
      </c>
      <c r="K577" s="173" t="s">
        <v>483</v>
      </c>
    </row>
    <row r="578" spans="1:11" x14ac:dyDescent="0.25">
      <c r="A578" s="173" t="s">
        <v>1223</v>
      </c>
      <c r="B578" s="173" t="s">
        <v>202</v>
      </c>
      <c r="C578" s="173" t="s">
        <v>2060</v>
      </c>
      <c r="D578" s="178"/>
      <c r="E578" s="173" t="s">
        <v>642</v>
      </c>
      <c r="F578" s="173" t="s">
        <v>470</v>
      </c>
      <c r="G578" s="173" t="s">
        <v>2046</v>
      </c>
      <c r="I578" s="173" t="s">
        <v>1379</v>
      </c>
      <c r="J578" s="173" t="s">
        <v>2118</v>
      </c>
      <c r="K578" s="173" t="s">
        <v>2081</v>
      </c>
    </row>
    <row r="579" spans="1:11" x14ac:dyDescent="0.25">
      <c r="A579" s="173" t="s">
        <v>1224</v>
      </c>
      <c r="B579" s="173" t="s">
        <v>202</v>
      </c>
      <c r="C579" s="173" t="s">
        <v>2084</v>
      </c>
      <c r="D579" s="178"/>
      <c r="E579" s="173" t="s">
        <v>1119</v>
      </c>
      <c r="F579" s="173" t="s">
        <v>470</v>
      </c>
      <c r="G579" s="173" t="s">
        <v>2060</v>
      </c>
      <c r="I579" s="173" t="s">
        <v>1380</v>
      </c>
      <c r="J579" s="173" t="s">
        <v>2118</v>
      </c>
      <c r="K579" s="173" t="s">
        <v>2081</v>
      </c>
    </row>
    <row r="580" spans="1:11" x14ac:dyDescent="0.25">
      <c r="A580" s="173" t="s">
        <v>506</v>
      </c>
      <c r="B580" s="173" t="s">
        <v>202</v>
      </c>
      <c r="C580" s="173" t="s">
        <v>2084</v>
      </c>
      <c r="D580" s="178"/>
      <c r="E580" s="173" t="s">
        <v>643</v>
      </c>
      <c r="F580" s="173" t="s">
        <v>470</v>
      </c>
      <c r="G580" s="173" t="s">
        <v>2046</v>
      </c>
      <c r="I580" s="173" t="s">
        <v>864</v>
      </c>
      <c r="J580" s="173" t="s">
        <v>2122</v>
      </c>
      <c r="K580" s="173" t="s">
        <v>2081</v>
      </c>
    </row>
    <row r="581" spans="1:11" x14ac:dyDescent="0.25">
      <c r="A581" s="173" t="s">
        <v>1409</v>
      </c>
      <c r="B581" s="173" t="s">
        <v>202</v>
      </c>
      <c r="C581" s="173" t="s">
        <v>2059</v>
      </c>
      <c r="D581" s="178"/>
      <c r="E581" s="173" t="s">
        <v>644</v>
      </c>
      <c r="F581" s="173" t="s">
        <v>470</v>
      </c>
      <c r="G581" s="173" t="s">
        <v>2084</v>
      </c>
      <c r="I581" s="173" t="s">
        <v>1087</v>
      </c>
      <c r="J581" s="173" t="s">
        <v>2116</v>
      </c>
      <c r="K581" s="173" t="s">
        <v>2085</v>
      </c>
    </row>
    <row r="582" spans="1:11" x14ac:dyDescent="0.25">
      <c r="A582" s="173" t="s">
        <v>1109</v>
      </c>
      <c r="B582" s="173" t="s">
        <v>202</v>
      </c>
      <c r="C582" s="173" t="s">
        <v>2060</v>
      </c>
      <c r="D582" s="178"/>
      <c r="E582" s="173" t="s">
        <v>1425</v>
      </c>
      <c r="F582" s="173" t="s">
        <v>470</v>
      </c>
      <c r="G582" s="173" t="s">
        <v>2060</v>
      </c>
      <c r="I582" s="173" t="s">
        <v>1087</v>
      </c>
      <c r="J582" s="173" t="s">
        <v>455</v>
      </c>
      <c r="K582" s="173" t="s">
        <v>483</v>
      </c>
    </row>
    <row r="583" spans="1:11" x14ac:dyDescent="0.25">
      <c r="A583" s="173" t="s">
        <v>1225</v>
      </c>
      <c r="B583" s="173" t="s">
        <v>202</v>
      </c>
      <c r="C583" s="173" t="s">
        <v>2081</v>
      </c>
      <c r="D583" s="178"/>
      <c r="E583" s="173" t="s">
        <v>1426</v>
      </c>
      <c r="F583" s="173" t="s">
        <v>470</v>
      </c>
      <c r="G583" s="173" t="s">
        <v>2081</v>
      </c>
      <c r="I583" s="173" t="s">
        <v>865</v>
      </c>
      <c r="J583" s="173" t="s">
        <v>2122</v>
      </c>
      <c r="K583" s="173" t="s">
        <v>2081</v>
      </c>
    </row>
    <row r="584" spans="1:11" x14ac:dyDescent="0.25">
      <c r="A584" s="173" t="s">
        <v>1410</v>
      </c>
      <c r="B584" s="173" t="s">
        <v>202</v>
      </c>
      <c r="C584" s="173" t="s">
        <v>2084</v>
      </c>
      <c r="D584" s="178"/>
      <c r="E584" s="173" t="s">
        <v>1427</v>
      </c>
      <c r="F584" s="173" t="s">
        <v>470</v>
      </c>
      <c r="G584" s="173" t="s">
        <v>2084</v>
      </c>
      <c r="I584" s="173" t="s">
        <v>865</v>
      </c>
      <c r="J584" s="173" t="s">
        <v>455</v>
      </c>
      <c r="K584" s="173" t="s">
        <v>483</v>
      </c>
    </row>
    <row r="585" spans="1:11" x14ac:dyDescent="0.25">
      <c r="A585" s="173" t="s">
        <v>1635</v>
      </c>
      <c r="B585" s="173" t="s">
        <v>202</v>
      </c>
      <c r="C585" s="173" t="s">
        <v>2054</v>
      </c>
      <c r="D585" s="178"/>
      <c r="E585" s="173" t="s">
        <v>1637</v>
      </c>
      <c r="F585" s="173" t="s">
        <v>470</v>
      </c>
      <c r="G585" s="173" t="s">
        <v>2082</v>
      </c>
      <c r="I585" s="173" t="s">
        <v>1088</v>
      </c>
      <c r="J585" s="173" t="s">
        <v>2116</v>
      </c>
      <c r="K585" s="173" t="s">
        <v>2046</v>
      </c>
    </row>
    <row r="586" spans="1:11" x14ac:dyDescent="0.25">
      <c r="A586" s="173" t="s">
        <v>1411</v>
      </c>
      <c r="B586" s="173" t="s">
        <v>202</v>
      </c>
      <c r="C586" s="173" t="s">
        <v>2087</v>
      </c>
      <c r="D586" s="178"/>
      <c r="E586" s="173" t="s">
        <v>1120</v>
      </c>
      <c r="F586" s="173" t="s">
        <v>470</v>
      </c>
      <c r="G586" s="173" t="s">
        <v>2049</v>
      </c>
      <c r="I586" s="173" t="s">
        <v>1089</v>
      </c>
      <c r="J586" s="173" t="s">
        <v>2116</v>
      </c>
      <c r="K586" s="173" t="s">
        <v>2084</v>
      </c>
    </row>
    <row r="587" spans="1:11" x14ac:dyDescent="0.25">
      <c r="A587" s="173" t="s">
        <v>1110</v>
      </c>
      <c r="B587" s="173" t="s">
        <v>202</v>
      </c>
      <c r="C587" s="173" t="s">
        <v>2049</v>
      </c>
      <c r="D587" s="178"/>
      <c r="E587" s="173" t="s">
        <v>508</v>
      </c>
      <c r="F587" s="173" t="s">
        <v>470</v>
      </c>
      <c r="G587" s="173" t="s">
        <v>2084</v>
      </c>
      <c r="I587" s="173" t="s">
        <v>937</v>
      </c>
      <c r="J587" s="173" t="s">
        <v>2129</v>
      </c>
      <c r="K587" s="173" t="s">
        <v>2081</v>
      </c>
    </row>
    <row r="588" spans="1:11" x14ac:dyDescent="0.25">
      <c r="A588" s="173" t="s">
        <v>1226</v>
      </c>
      <c r="B588" s="173" t="s">
        <v>202</v>
      </c>
      <c r="C588" s="173" t="s">
        <v>2085</v>
      </c>
      <c r="D588" s="178"/>
      <c r="E588" s="173" t="s">
        <v>1228</v>
      </c>
      <c r="F588" s="173" t="s">
        <v>470</v>
      </c>
      <c r="G588" s="173" t="s">
        <v>2046</v>
      </c>
      <c r="I588" s="173" t="s">
        <v>938</v>
      </c>
      <c r="J588" s="173" t="s">
        <v>2129</v>
      </c>
      <c r="K588" s="173" t="s">
        <v>2061</v>
      </c>
    </row>
    <row r="589" spans="1:11" x14ac:dyDescent="0.25">
      <c r="A589" s="173" t="s">
        <v>1227</v>
      </c>
      <c r="B589" s="173" t="s">
        <v>202</v>
      </c>
      <c r="C589" s="173" t="s">
        <v>2083</v>
      </c>
      <c r="D589" s="178"/>
      <c r="E589" s="173" t="s">
        <v>1121</v>
      </c>
      <c r="F589" s="173" t="s">
        <v>470</v>
      </c>
      <c r="G589" s="173" t="s">
        <v>2084</v>
      </c>
      <c r="I589" s="173" t="s">
        <v>1090</v>
      </c>
      <c r="J589" s="173" t="s">
        <v>2116</v>
      </c>
      <c r="K589" s="173" t="s">
        <v>2085</v>
      </c>
    </row>
    <row r="590" spans="1:11" x14ac:dyDescent="0.25">
      <c r="A590" s="173" t="s">
        <v>1111</v>
      </c>
      <c r="B590" s="173" t="s">
        <v>202</v>
      </c>
      <c r="C590" s="173" t="s">
        <v>2083</v>
      </c>
      <c r="D590" s="178"/>
      <c r="E590" s="173" t="s">
        <v>645</v>
      </c>
      <c r="F590" s="173" t="s">
        <v>470</v>
      </c>
      <c r="G590" s="173" t="s">
        <v>2046</v>
      </c>
      <c r="I590" s="173" t="s">
        <v>1625</v>
      </c>
      <c r="J590" s="173" t="s">
        <v>2119</v>
      </c>
      <c r="K590" s="173" t="s">
        <v>2086</v>
      </c>
    </row>
    <row r="591" spans="1:11" x14ac:dyDescent="0.25">
      <c r="A591" s="173" t="s">
        <v>1112</v>
      </c>
      <c r="B591" s="173" t="s">
        <v>202</v>
      </c>
      <c r="C591" s="173" t="s">
        <v>2048</v>
      </c>
      <c r="D591" s="178"/>
      <c r="E591" s="173" t="s">
        <v>646</v>
      </c>
      <c r="F591" s="173" t="s">
        <v>470</v>
      </c>
      <c r="G591" s="173" t="s">
        <v>2082</v>
      </c>
      <c r="I591" s="173" t="s">
        <v>623</v>
      </c>
      <c r="J591" s="173" t="s">
        <v>2123</v>
      </c>
      <c r="K591" s="173" t="s">
        <v>2085</v>
      </c>
    </row>
    <row r="592" spans="1:11" x14ac:dyDescent="0.25">
      <c r="A592" s="173" t="s">
        <v>940</v>
      </c>
      <c r="B592" s="173" t="s">
        <v>202</v>
      </c>
      <c r="C592" s="173" t="s">
        <v>2066</v>
      </c>
      <c r="D592" s="178"/>
      <c r="E592" s="173" t="s">
        <v>1428</v>
      </c>
      <c r="F592" s="173" t="s">
        <v>470</v>
      </c>
      <c r="G592" s="173" t="s">
        <v>2049</v>
      </c>
      <c r="I592" s="173" t="s">
        <v>1091</v>
      </c>
      <c r="J592" s="173" t="s">
        <v>2116</v>
      </c>
      <c r="K592" s="173" t="s">
        <v>2046</v>
      </c>
    </row>
    <row r="593" spans="1:11" x14ac:dyDescent="0.25">
      <c r="A593" s="173" t="s">
        <v>1412</v>
      </c>
      <c r="B593" s="173" t="s">
        <v>202</v>
      </c>
      <c r="C593" s="173" t="s">
        <v>2055</v>
      </c>
      <c r="D593" s="178"/>
      <c r="E593" s="173" t="s">
        <v>1429</v>
      </c>
      <c r="F593" s="173" t="s">
        <v>470</v>
      </c>
      <c r="G593" s="173" t="s">
        <v>2080</v>
      </c>
      <c r="I593" s="173" t="s">
        <v>1092</v>
      </c>
      <c r="J593" s="173" t="s">
        <v>2116</v>
      </c>
      <c r="K593" s="173" t="s">
        <v>2066</v>
      </c>
    </row>
    <row r="594" spans="1:11" x14ac:dyDescent="0.25">
      <c r="A594" s="173" t="s">
        <v>1413</v>
      </c>
      <c r="B594" s="173" t="s">
        <v>202</v>
      </c>
      <c r="C594" s="173" t="s">
        <v>2054</v>
      </c>
      <c r="D594" s="178"/>
      <c r="E594" s="173" t="s">
        <v>1430</v>
      </c>
      <c r="F594" s="173" t="s">
        <v>470</v>
      </c>
      <c r="G594" s="173" t="s">
        <v>2081</v>
      </c>
      <c r="I594" s="173" t="s">
        <v>1093</v>
      </c>
      <c r="J594" s="173" t="s">
        <v>2116</v>
      </c>
      <c r="K594" s="173" t="s">
        <v>2085</v>
      </c>
    </row>
    <row r="595" spans="1:11" x14ac:dyDescent="0.25">
      <c r="A595" s="173" t="s">
        <v>1113</v>
      </c>
      <c r="B595" s="173" t="s">
        <v>202</v>
      </c>
      <c r="C595" s="173" t="s">
        <v>2053</v>
      </c>
      <c r="D595" s="178"/>
      <c r="E595" s="173" t="s">
        <v>779</v>
      </c>
      <c r="F595" s="173" t="s">
        <v>470</v>
      </c>
      <c r="G595" s="173" t="s">
        <v>2080</v>
      </c>
      <c r="I595" s="173" t="s">
        <v>624</v>
      </c>
      <c r="J595" s="173" t="s">
        <v>2123</v>
      </c>
      <c r="K595" s="173" t="s">
        <v>2084</v>
      </c>
    </row>
    <row r="596" spans="1:11" x14ac:dyDescent="0.25">
      <c r="A596" s="173" t="s">
        <v>507</v>
      </c>
      <c r="B596" s="173" t="s">
        <v>202</v>
      </c>
      <c r="C596" s="173" t="s">
        <v>2054</v>
      </c>
      <c r="D596" s="178"/>
      <c r="E596" s="173" t="s">
        <v>647</v>
      </c>
      <c r="F596" s="173" t="s">
        <v>470</v>
      </c>
      <c r="G596" s="173" t="s">
        <v>2054</v>
      </c>
      <c r="I596" s="173" t="s">
        <v>1094</v>
      </c>
      <c r="J596" s="173" t="s">
        <v>2116</v>
      </c>
      <c r="K596" s="173" t="s">
        <v>2083</v>
      </c>
    </row>
    <row r="597" spans="1:11" x14ac:dyDescent="0.25">
      <c r="A597" s="173" t="s">
        <v>1414</v>
      </c>
      <c r="B597" s="173" t="s">
        <v>202</v>
      </c>
      <c r="C597" s="173" t="s">
        <v>2054</v>
      </c>
      <c r="D597" s="178"/>
      <c r="E597" s="173" t="s">
        <v>648</v>
      </c>
      <c r="F597" s="173" t="s">
        <v>470</v>
      </c>
      <c r="G597" s="173" t="s">
        <v>2081</v>
      </c>
      <c r="I597" s="173" t="s">
        <v>824</v>
      </c>
      <c r="J597" s="173" t="s">
        <v>2125</v>
      </c>
      <c r="K597" s="173" t="s">
        <v>2087</v>
      </c>
    </row>
    <row r="598" spans="1:11" x14ac:dyDescent="0.25">
      <c r="A598" s="173" t="s">
        <v>1636</v>
      </c>
      <c r="B598" s="173" t="s">
        <v>202</v>
      </c>
      <c r="C598" s="173" t="s">
        <v>2084</v>
      </c>
      <c r="D598" s="178"/>
      <c r="E598" s="173" t="s">
        <v>780</v>
      </c>
      <c r="F598" s="173" t="s">
        <v>470</v>
      </c>
      <c r="G598" s="173" t="s">
        <v>2060</v>
      </c>
      <c r="I598" s="173" t="s">
        <v>1095</v>
      </c>
      <c r="J598" s="173" t="s">
        <v>2116</v>
      </c>
      <c r="K598" s="173" t="s">
        <v>2087</v>
      </c>
    </row>
    <row r="599" spans="1:11" x14ac:dyDescent="0.25">
      <c r="A599" s="173" t="s">
        <v>777</v>
      </c>
      <c r="B599" s="173" t="s">
        <v>202</v>
      </c>
      <c r="C599" s="173" t="s">
        <v>2054</v>
      </c>
      <c r="D599" s="178"/>
      <c r="E599" s="173" t="s">
        <v>1638</v>
      </c>
      <c r="F599" s="173" t="s">
        <v>470</v>
      </c>
      <c r="G599" s="173" t="s">
        <v>2084</v>
      </c>
      <c r="I599" s="173" t="s">
        <v>768</v>
      </c>
      <c r="J599" s="173" t="s">
        <v>2115</v>
      </c>
      <c r="K599" s="173" t="s">
        <v>2087</v>
      </c>
    </row>
    <row r="600" spans="1:11" x14ac:dyDescent="0.25">
      <c r="A600" s="173" t="s">
        <v>636</v>
      </c>
      <c r="B600" s="173" t="s">
        <v>202</v>
      </c>
      <c r="C600" s="173" t="s">
        <v>2049</v>
      </c>
      <c r="D600" s="178"/>
      <c r="E600" s="173" t="s">
        <v>1742</v>
      </c>
      <c r="F600" s="173" t="s">
        <v>470</v>
      </c>
      <c r="G600" s="173" t="s">
        <v>2054</v>
      </c>
      <c r="I600" s="173" t="s">
        <v>769</v>
      </c>
      <c r="J600" s="173" t="s">
        <v>2115</v>
      </c>
      <c r="K600" s="173" t="s">
        <v>2087</v>
      </c>
    </row>
    <row r="601" spans="1:11" x14ac:dyDescent="0.25">
      <c r="A601" s="173" t="s">
        <v>778</v>
      </c>
      <c r="B601" s="173" t="s">
        <v>202</v>
      </c>
      <c r="C601" s="173" t="s">
        <v>2082</v>
      </c>
      <c r="D601" s="178"/>
      <c r="E601" s="173" t="s">
        <v>869</v>
      </c>
      <c r="F601" s="173" t="s">
        <v>470</v>
      </c>
      <c r="G601" s="173" t="s">
        <v>2081</v>
      </c>
      <c r="I601" s="173" t="s">
        <v>825</v>
      </c>
      <c r="J601" s="173" t="s">
        <v>2125</v>
      </c>
      <c r="K601" s="173" t="s">
        <v>2087</v>
      </c>
    </row>
    <row r="602" spans="1:11" x14ac:dyDescent="0.25">
      <c r="A602" s="173" t="s">
        <v>1415</v>
      </c>
      <c r="B602" s="173" t="s">
        <v>202</v>
      </c>
      <c r="C602" s="173" t="s">
        <v>2080</v>
      </c>
      <c r="D602" s="178"/>
      <c r="E602" s="173" t="s">
        <v>649</v>
      </c>
      <c r="F602" s="173" t="s">
        <v>470</v>
      </c>
      <c r="G602" s="173" t="s">
        <v>2046</v>
      </c>
      <c r="I602" s="173" t="s">
        <v>1096</v>
      </c>
      <c r="J602" s="173" t="s">
        <v>2116</v>
      </c>
      <c r="K602" s="173" t="s">
        <v>2078</v>
      </c>
    </row>
    <row r="603" spans="1:11" x14ac:dyDescent="0.25">
      <c r="A603" s="173" t="s">
        <v>637</v>
      </c>
      <c r="B603" s="173" t="s">
        <v>202</v>
      </c>
      <c r="C603" s="173" t="s">
        <v>2084</v>
      </c>
      <c r="D603" s="178"/>
      <c r="E603" s="173" t="s">
        <v>1743</v>
      </c>
      <c r="F603" s="173" t="s">
        <v>470</v>
      </c>
      <c r="G603" s="173" t="s">
        <v>2082</v>
      </c>
      <c r="I603" s="173" t="s">
        <v>1097</v>
      </c>
      <c r="J603" s="173" t="s">
        <v>2116</v>
      </c>
      <c r="K603" s="173" t="s">
        <v>2087</v>
      </c>
    </row>
    <row r="604" spans="1:11" x14ac:dyDescent="0.25">
      <c r="A604" s="173" t="s">
        <v>1416</v>
      </c>
      <c r="B604" s="173" t="s">
        <v>202</v>
      </c>
      <c r="C604" s="173" t="s">
        <v>2084</v>
      </c>
      <c r="D604" s="178"/>
      <c r="E604" s="173" t="s">
        <v>1229</v>
      </c>
      <c r="F604" s="173" t="s">
        <v>470</v>
      </c>
      <c r="G604" s="173" t="s">
        <v>2054</v>
      </c>
      <c r="I604" s="173" t="s">
        <v>1381</v>
      </c>
      <c r="J604" s="173" t="s">
        <v>2118</v>
      </c>
      <c r="K604" s="173" t="s">
        <v>2087</v>
      </c>
    </row>
    <row r="605" spans="1:11" x14ac:dyDescent="0.25">
      <c r="A605" s="173" t="s">
        <v>1417</v>
      </c>
      <c r="B605" s="173" t="s">
        <v>202</v>
      </c>
      <c r="C605" s="173" t="s">
        <v>2082</v>
      </c>
      <c r="D605" s="178"/>
      <c r="E605" s="173" t="s">
        <v>1230</v>
      </c>
      <c r="F605" s="173" t="s">
        <v>470</v>
      </c>
      <c r="G605" s="173" t="s">
        <v>2046</v>
      </c>
      <c r="I605" s="173" t="s">
        <v>1098</v>
      </c>
      <c r="J605" s="173" t="s">
        <v>2116</v>
      </c>
      <c r="K605" s="173" t="s">
        <v>2087</v>
      </c>
    </row>
    <row r="606" spans="1:11" x14ac:dyDescent="0.25">
      <c r="A606" s="173" t="s">
        <v>638</v>
      </c>
      <c r="B606" s="173" t="s">
        <v>202</v>
      </c>
      <c r="C606" s="173" t="s">
        <v>2084</v>
      </c>
      <c r="D606" s="178"/>
      <c r="E606" s="173" t="s">
        <v>1122</v>
      </c>
      <c r="F606" s="173" t="s">
        <v>470</v>
      </c>
      <c r="G606" s="173" t="s">
        <v>2046</v>
      </c>
      <c r="I606" s="173" t="s">
        <v>770</v>
      </c>
      <c r="J606" s="173" t="s">
        <v>2115</v>
      </c>
      <c r="K606" s="173" t="s">
        <v>2087</v>
      </c>
    </row>
    <row r="607" spans="1:11" x14ac:dyDescent="0.25">
      <c r="A607" s="173" t="s">
        <v>1114</v>
      </c>
      <c r="B607" s="173" t="s">
        <v>202</v>
      </c>
      <c r="C607" s="173" t="s">
        <v>2051</v>
      </c>
      <c r="D607" s="178"/>
      <c r="E607" s="173" t="s">
        <v>650</v>
      </c>
      <c r="F607" s="173" t="s">
        <v>470</v>
      </c>
      <c r="G607" s="173" t="s">
        <v>2049</v>
      </c>
      <c r="I607" s="173" t="s">
        <v>826</v>
      </c>
      <c r="J607" s="173" t="s">
        <v>2125</v>
      </c>
      <c r="K607" s="173" t="s">
        <v>2087</v>
      </c>
    </row>
    <row r="608" spans="1:11" x14ac:dyDescent="0.25">
      <c r="A608" s="173" t="s">
        <v>1115</v>
      </c>
      <c r="B608" s="173" t="s">
        <v>202</v>
      </c>
      <c r="C608" s="173" t="s">
        <v>2092</v>
      </c>
      <c r="D608" s="178"/>
      <c r="E608" s="173" t="s">
        <v>781</v>
      </c>
      <c r="F608" s="173" t="s">
        <v>470</v>
      </c>
      <c r="G608" s="173" t="s">
        <v>2061</v>
      </c>
      <c r="I608" s="173" t="s">
        <v>1552</v>
      </c>
      <c r="J608" s="173" t="s">
        <v>2121</v>
      </c>
      <c r="K608" s="173" t="s">
        <v>2084</v>
      </c>
    </row>
    <row r="609" spans="1:11" x14ac:dyDescent="0.25">
      <c r="A609" s="173" t="s">
        <v>1418</v>
      </c>
      <c r="B609" s="173" t="s">
        <v>202</v>
      </c>
      <c r="C609" s="173" t="s">
        <v>2066</v>
      </c>
      <c r="D609" s="178"/>
      <c r="E609" s="173" t="s">
        <v>1431</v>
      </c>
      <c r="F609" s="173" t="s">
        <v>470</v>
      </c>
      <c r="G609" s="173" t="s">
        <v>2061</v>
      </c>
      <c r="I609" s="173" t="s">
        <v>633</v>
      </c>
      <c r="J609" s="173" t="s">
        <v>2123</v>
      </c>
      <c r="K609" s="173" t="s">
        <v>2060</v>
      </c>
    </row>
    <row r="610" spans="1:11" x14ac:dyDescent="0.25">
      <c r="A610" s="173" t="s">
        <v>1419</v>
      </c>
      <c r="B610" s="173" t="s">
        <v>202</v>
      </c>
      <c r="C610" s="173" t="s">
        <v>2082</v>
      </c>
      <c r="D610" s="178"/>
      <c r="E610" s="173" t="s">
        <v>651</v>
      </c>
      <c r="F610" s="173" t="s">
        <v>470</v>
      </c>
      <c r="G610" s="173" t="s">
        <v>2061</v>
      </c>
      <c r="I610" s="173" t="s">
        <v>633</v>
      </c>
      <c r="J610" s="173" t="s">
        <v>2118</v>
      </c>
      <c r="K610" s="173" t="s">
        <v>2060</v>
      </c>
    </row>
    <row r="611" spans="1:11" x14ac:dyDescent="0.25">
      <c r="A611" s="173" t="s">
        <v>1116</v>
      </c>
      <c r="B611" s="173" t="s">
        <v>202</v>
      </c>
      <c r="C611" s="173" t="s">
        <v>2060</v>
      </c>
      <c r="D611" s="178"/>
      <c r="E611" s="173" t="s">
        <v>1432</v>
      </c>
      <c r="F611" s="173" t="s">
        <v>470</v>
      </c>
      <c r="G611" s="173" t="s">
        <v>2086</v>
      </c>
      <c r="I611" s="173" t="s">
        <v>634</v>
      </c>
      <c r="J611" s="173" t="s">
        <v>2123</v>
      </c>
      <c r="K611" s="173" t="s">
        <v>2084</v>
      </c>
    </row>
    <row r="612" spans="1:11" x14ac:dyDescent="0.25">
      <c r="A612" s="173" t="s">
        <v>1420</v>
      </c>
      <c r="B612" s="173" t="s">
        <v>202</v>
      </c>
      <c r="C612" s="173" t="s">
        <v>2054</v>
      </c>
      <c r="D612" s="178"/>
      <c r="E612" s="173" t="s">
        <v>1433</v>
      </c>
      <c r="F612" s="173" t="s">
        <v>470</v>
      </c>
      <c r="G612" s="173" t="s">
        <v>2046</v>
      </c>
      <c r="I612" s="173" t="s">
        <v>635</v>
      </c>
      <c r="J612" s="173" t="s">
        <v>2123</v>
      </c>
      <c r="K612" s="173" t="s">
        <v>2080</v>
      </c>
    </row>
    <row r="613" spans="1:11" x14ac:dyDescent="0.25">
      <c r="A613" s="173" t="s">
        <v>1117</v>
      </c>
      <c r="B613" s="173" t="s">
        <v>202</v>
      </c>
      <c r="C613" s="173" t="s">
        <v>2054</v>
      </c>
      <c r="D613" s="178"/>
      <c r="E613" s="173" t="s">
        <v>652</v>
      </c>
      <c r="F613" s="173" t="s">
        <v>470</v>
      </c>
      <c r="G613" s="173" t="s">
        <v>2046</v>
      </c>
      <c r="I613" s="173" t="s">
        <v>1223</v>
      </c>
      <c r="J613" s="173" t="s">
        <v>2131</v>
      </c>
      <c r="K613" s="173" t="s">
        <v>2060</v>
      </c>
    </row>
    <row r="614" spans="1:11" x14ac:dyDescent="0.25">
      <c r="A614" s="173" t="s">
        <v>1118</v>
      </c>
      <c r="B614" s="173" t="s">
        <v>202</v>
      </c>
      <c r="C614" s="173" t="s">
        <v>2054</v>
      </c>
      <c r="D614" s="178"/>
      <c r="E614" s="173" t="s">
        <v>1123</v>
      </c>
      <c r="F614" s="173" t="s">
        <v>470</v>
      </c>
      <c r="G614" s="173" t="s">
        <v>2083</v>
      </c>
      <c r="I614" s="173" t="s">
        <v>1224</v>
      </c>
      <c r="J614" s="173" t="s">
        <v>2131</v>
      </c>
      <c r="K614" s="173" t="s">
        <v>2084</v>
      </c>
    </row>
    <row r="615" spans="1:11" x14ac:dyDescent="0.25">
      <c r="A615" s="173" t="s">
        <v>1421</v>
      </c>
      <c r="B615" s="173" t="s">
        <v>202</v>
      </c>
      <c r="C615" s="173" t="s">
        <v>2082</v>
      </c>
      <c r="D615" s="178"/>
      <c r="E615" s="173" t="s">
        <v>1639</v>
      </c>
      <c r="F615" s="173" t="s">
        <v>470</v>
      </c>
      <c r="G615" s="173" t="s">
        <v>2046</v>
      </c>
      <c r="I615" s="173" t="s">
        <v>506</v>
      </c>
      <c r="J615" s="173" t="s">
        <v>2124</v>
      </c>
      <c r="K615" s="173" t="s">
        <v>2084</v>
      </c>
    </row>
    <row r="616" spans="1:11" x14ac:dyDescent="0.25">
      <c r="A616" s="173" t="s">
        <v>639</v>
      </c>
      <c r="B616" s="173" t="s">
        <v>202</v>
      </c>
      <c r="C616" s="173" t="s">
        <v>2081</v>
      </c>
      <c r="D616" s="178"/>
      <c r="E616" s="173" t="s">
        <v>653</v>
      </c>
      <c r="F616" s="173" t="s">
        <v>470</v>
      </c>
      <c r="G616" s="173" t="s">
        <v>2080</v>
      </c>
      <c r="I616" s="173" t="s">
        <v>1409</v>
      </c>
      <c r="J616" s="173" t="s">
        <v>2118</v>
      </c>
      <c r="K616" s="173" t="s">
        <v>2059</v>
      </c>
    </row>
    <row r="617" spans="1:11" x14ac:dyDescent="0.25">
      <c r="A617" s="173" t="s">
        <v>640</v>
      </c>
      <c r="B617" s="173" t="s">
        <v>202</v>
      </c>
      <c r="C617" s="173" t="s">
        <v>2084</v>
      </c>
      <c r="D617" s="178"/>
      <c r="E617" s="173" t="s">
        <v>870</v>
      </c>
      <c r="F617" s="173" t="s">
        <v>470</v>
      </c>
      <c r="G617" s="173" t="s">
        <v>2081</v>
      </c>
      <c r="I617" s="173" t="s">
        <v>1109</v>
      </c>
      <c r="J617" s="173" t="s">
        <v>2116</v>
      </c>
      <c r="K617" s="173" t="s">
        <v>2060</v>
      </c>
    </row>
    <row r="618" spans="1:11" x14ac:dyDescent="0.25">
      <c r="A618" s="173" t="s">
        <v>641</v>
      </c>
      <c r="B618" s="173" t="s">
        <v>202</v>
      </c>
      <c r="C618" s="173" t="s">
        <v>2084</v>
      </c>
      <c r="D618" s="178"/>
      <c r="E618" s="173" t="s">
        <v>1434</v>
      </c>
      <c r="F618" s="173" t="s">
        <v>470</v>
      </c>
      <c r="G618" s="173" t="s">
        <v>2053</v>
      </c>
      <c r="I618" s="173" t="s">
        <v>1225</v>
      </c>
      <c r="J618" s="173" t="s">
        <v>2131</v>
      </c>
      <c r="K618" s="173" t="s">
        <v>2081</v>
      </c>
    </row>
    <row r="619" spans="1:11" x14ac:dyDescent="0.25">
      <c r="A619" s="173" t="s">
        <v>1422</v>
      </c>
      <c r="B619" s="173" t="s">
        <v>202</v>
      </c>
      <c r="C619" s="173" t="s">
        <v>2082</v>
      </c>
      <c r="D619" s="178"/>
      <c r="E619" s="173" t="s">
        <v>1435</v>
      </c>
      <c r="F619" s="173" t="s">
        <v>470</v>
      </c>
      <c r="G619" s="173" t="s">
        <v>2046</v>
      </c>
      <c r="I619" s="173" t="s">
        <v>1410</v>
      </c>
      <c r="J619" s="173" t="s">
        <v>2118</v>
      </c>
      <c r="K619" s="173" t="s">
        <v>2084</v>
      </c>
    </row>
    <row r="620" spans="1:11" x14ac:dyDescent="0.25">
      <c r="A620" s="173" t="s">
        <v>1423</v>
      </c>
      <c r="B620" s="173" t="s">
        <v>202</v>
      </c>
      <c r="C620" s="173" t="s">
        <v>2084</v>
      </c>
      <c r="D620" s="178"/>
      <c r="E620" s="173" t="s">
        <v>1436</v>
      </c>
      <c r="F620" s="173" t="s">
        <v>470</v>
      </c>
      <c r="G620" s="173" t="s">
        <v>2046</v>
      </c>
      <c r="I620" s="173" t="s">
        <v>1635</v>
      </c>
      <c r="J620" s="173" t="s">
        <v>2119</v>
      </c>
      <c r="K620" s="173" t="s">
        <v>2054</v>
      </c>
    </row>
    <row r="621" spans="1:11" x14ac:dyDescent="0.25">
      <c r="A621" s="173" t="s">
        <v>1424</v>
      </c>
      <c r="B621" s="173" t="s">
        <v>202</v>
      </c>
      <c r="C621" s="173" t="s">
        <v>2084</v>
      </c>
      <c r="D621" s="178"/>
      <c r="E621" s="173" t="s">
        <v>654</v>
      </c>
      <c r="F621" s="173" t="s">
        <v>470</v>
      </c>
      <c r="G621" s="173" t="s">
        <v>2061</v>
      </c>
      <c r="I621" s="173" t="s">
        <v>1411</v>
      </c>
      <c r="J621" s="173" t="s">
        <v>2118</v>
      </c>
      <c r="K621" s="173" t="s">
        <v>2087</v>
      </c>
    </row>
    <row r="622" spans="1:11" x14ac:dyDescent="0.25">
      <c r="A622" s="173" t="s">
        <v>642</v>
      </c>
      <c r="B622" s="173" t="s">
        <v>202</v>
      </c>
      <c r="C622" s="173" t="s">
        <v>2046</v>
      </c>
      <c r="D622" s="178"/>
      <c r="E622" s="173" t="s">
        <v>1437</v>
      </c>
      <c r="F622" s="173" t="s">
        <v>470</v>
      </c>
      <c r="G622" s="173" t="s">
        <v>2061</v>
      </c>
      <c r="I622" s="173" t="s">
        <v>1110</v>
      </c>
      <c r="J622" s="173" t="s">
        <v>2116</v>
      </c>
      <c r="K622" s="173" t="s">
        <v>2049</v>
      </c>
    </row>
    <row r="623" spans="1:11" x14ac:dyDescent="0.25">
      <c r="A623" s="173" t="s">
        <v>1119</v>
      </c>
      <c r="B623" s="173" t="s">
        <v>202</v>
      </c>
      <c r="C623" s="173" t="s">
        <v>2060</v>
      </c>
      <c r="D623" s="178"/>
      <c r="E623" s="173" t="s">
        <v>1438</v>
      </c>
      <c r="F623" s="173" t="s">
        <v>470</v>
      </c>
      <c r="G623" s="173" t="s">
        <v>2046</v>
      </c>
      <c r="I623" s="173" t="s">
        <v>1226</v>
      </c>
      <c r="J623" s="173" t="s">
        <v>2131</v>
      </c>
      <c r="K623" s="173" t="s">
        <v>2085</v>
      </c>
    </row>
    <row r="624" spans="1:11" x14ac:dyDescent="0.25">
      <c r="A624" s="173" t="s">
        <v>643</v>
      </c>
      <c r="B624" s="173" t="s">
        <v>202</v>
      </c>
      <c r="C624" s="173" t="s">
        <v>2046</v>
      </c>
      <c r="D624" s="178"/>
      <c r="E624" s="173" t="s">
        <v>782</v>
      </c>
      <c r="F624" s="173" t="s">
        <v>470</v>
      </c>
      <c r="G624" s="173" t="s">
        <v>2046</v>
      </c>
      <c r="I624" s="173" t="s">
        <v>1227</v>
      </c>
      <c r="J624" s="173" t="s">
        <v>2131</v>
      </c>
      <c r="K624" s="173" t="s">
        <v>2054</v>
      </c>
    </row>
    <row r="625" spans="1:11" x14ac:dyDescent="0.25">
      <c r="A625" s="173" t="s">
        <v>644</v>
      </c>
      <c r="B625" s="173" t="s">
        <v>202</v>
      </c>
      <c r="C625" s="173" t="s">
        <v>2084</v>
      </c>
      <c r="D625" s="178"/>
      <c r="E625" s="173" t="s">
        <v>1439</v>
      </c>
      <c r="F625" s="173" t="s">
        <v>470</v>
      </c>
      <c r="G625" s="173" t="s">
        <v>2062</v>
      </c>
      <c r="I625" s="173" t="s">
        <v>1227</v>
      </c>
      <c r="J625" s="173" t="s">
        <v>2121</v>
      </c>
      <c r="K625" s="173" t="s">
        <v>2078</v>
      </c>
    </row>
    <row r="626" spans="1:11" x14ac:dyDescent="0.25">
      <c r="A626" s="173" t="s">
        <v>1425</v>
      </c>
      <c r="B626" s="173" t="s">
        <v>202</v>
      </c>
      <c r="C626" s="173" t="s">
        <v>2060</v>
      </c>
      <c r="D626" s="178"/>
      <c r="E626" s="173" t="s">
        <v>1440</v>
      </c>
      <c r="F626" s="173" t="s">
        <v>470</v>
      </c>
      <c r="G626" s="173" t="s">
        <v>2046</v>
      </c>
      <c r="I626" s="173" t="s">
        <v>1111</v>
      </c>
      <c r="J626" s="173" t="s">
        <v>2116</v>
      </c>
      <c r="K626" s="173" t="s">
        <v>2060</v>
      </c>
    </row>
    <row r="627" spans="1:11" x14ac:dyDescent="0.25">
      <c r="A627" s="173" t="s">
        <v>1426</v>
      </c>
      <c r="B627" s="173" t="s">
        <v>202</v>
      </c>
      <c r="C627" s="173" t="s">
        <v>2081</v>
      </c>
      <c r="D627" s="178"/>
      <c r="E627" s="173" t="s">
        <v>1640</v>
      </c>
      <c r="F627" s="173" t="s">
        <v>470</v>
      </c>
      <c r="G627" s="173" t="s">
        <v>2080</v>
      </c>
      <c r="I627" s="173" t="s">
        <v>1111</v>
      </c>
      <c r="J627" s="173" t="s">
        <v>455</v>
      </c>
      <c r="K627" s="173" t="s">
        <v>2066</v>
      </c>
    </row>
    <row r="628" spans="1:11" x14ac:dyDescent="0.25">
      <c r="A628" s="173" t="s">
        <v>1427</v>
      </c>
      <c r="B628" s="173" t="s">
        <v>202</v>
      </c>
      <c r="C628" s="173" t="s">
        <v>2084</v>
      </c>
      <c r="D628" s="178"/>
      <c r="E628" s="173" t="s">
        <v>1441</v>
      </c>
      <c r="F628" s="173" t="s">
        <v>470</v>
      </c>
      <c r="G628" s="173" t="s">
        <v>2046</v>
      </c>
      <c r="I628" s="173" t="s">
        <v>1112</v>
      </c>
      <c r="J628" s="173" t="s">
        <v>2116</v>
      </c>
      <c r="K628" s="173" t="s">
        <v>2066</v>
      </c>
    </row>
    <row r="629" spans="1:11" x14ac:dyDescent="0.25">
      <c r="A629" s="173" t="s">
        <v>1637</v>
      </c>
      <c r="B629" s="173" t="s">
        <v>202</v>
      </c>
      <c r="C629" s="173" t="s">
        <v>2082</v>
      </c>
      <c r="D629" s="178"/>
      <c r="E629" s="173" t="s">
        <v>1442</v>
      </c>
      <c r="F629" s="173" t="s">
        <v>470</v>
      </c>
      <c r="G629" s="173" t="s">
        <v>2046</v>
      </c>
      <c r="I629" s="173" t="s">
        <v>1112</v>
      </c>
      <c r="J629" s="173" t="s">
        <v>2119</v>
      </c>
      <c r="K629" s="173" t="s">
        <v>2084</v>
      </c>
    </row>
    <row r="630" spans="1:11" x14ac:dyDescent="0.25">
      <c r="A630" s="173" t="s">
        <v>1120</v>
      </c>
      <c r="B630" s="173" t="s">
        <v>202</v>
      </c>
      <c r="C630" s="173" t="s">
        <v>2049</v>
      </c>
      <c r="D630" s="178"/>
      <c r="E630" s="173" t="s">
        <v>783</v>
      </c>
      <c r="F630" s="173" t="s">
        <v>470</v>
      </c>
      <c r="G630" s="173" t="s">
        <v>2046</v>
      </c>
      <c r="I630" s="173" t="s">
        <v>940</v>
      </c>
      <c r="J630" s="173" t="s">
        <v>2129</v>
      </c>
      <c r="K630" s="173" t="s">
        <v>2066</v>
      </c>
    </row>
    <row r="631" spans="1:11" x14ac:dyDescent="0.25">
      <c r="A631" s="173" t="s">
        <v>508</v>
      </c>
      <c r="B631" s="173" t="s">
        <v>202</v>
      </c>
      <c r="C631" s="173" t="s">
        <v>2084</v>
      </c>
      <c r="D631" s="178"/>
      <c r="E631" s="173" t="s">
        <v>1553</v>
      </c>
      <c r="F631" s="173" t="s">
        <v>470</v>
      </c>
      <c r="G631" s="173" t="s">
        <v>2061</v>
      </c>
      <c r="I631" s="173" t="s">
        <v>1412</v>
      </c>
      <c r="J631" s="173" t="s">
        <v>2118</v>
      </c>
      <c r="K631" s="173" t="s">
        <v>2055</v>
      </c>
    </row>
    <row r="632" spans="1:11" x14ac:dyDescent="0.25">
      <c r="A632" s="173" t="s">
        <v>1228</v>
      </c>
      <c r="B632" s="173" t="s">
        <v>202</v>
      </c>
      <c r="C632" s="173" t="s">
        <v>2046</v>
      </c>
      <c r="D632" s="178"/>
      <c r="E632" s="173" t="s">
        <v>784</v>
      </c>
      <c r="F632" s="173" t="s">
        <v>470</v>
      </c>
      <c r="G632" s="173" t="s">
        <v>2046</v>
      </c>
      <c r="I632" s="173" t="s">
        <v>1413</v>
      </c>
      <c r="J632" s="173" t="s">
        <v>2118</v>
      </c>
      <c r="K632" s="173" t="s">
        <v>2054</v>
      </c>
    </row>
    <row r="633" spans="1:11" x14ac:dyDescent="0.25">
      <c r="A633" s="173" t="s">
        <v>1121</v>
      </c>
      <c r="B633" s="173" t="s">
        <v>202</v>
      </c>
      <c r="C633" s="173" t="s">
        <v>2084</v>
      </c>
      <c r="D633" s="178"/>
      <c r="E633" s="173" t="s">
        <v>1124</v>
      </c>
      <c r="F633" s="173" t="s">
        <v>470</v>
      </c>
      <c r="G633" s="173" t="s">
        <v>2066</v>
      </c>
      <c r="I633" s="173" t="s">
        <v>1113</v>
      </c>
      <c r="J633" s="173" t="s">
        <v>2116</v>
      </c>
      <c r="K633" s="173" t="s">
        <v>2054</v>
      </c>
    </row>
    <row r="634" spans="1:11" x14ac:dyDescent="0.25">
      <c r="A634" s="173" t="s">
        <v>645</v>
      </c>
      <c r="B634" s="173" t="s">
        <v>202</v>
      </c>
      <c r="C634" s="173" t="s">
        <v>2046</v>
      </c>
      <c r="D634" s="178"/>
      <c r="E634" s="173" t="s">
        <v>1125</v>
      </c>
      <c r="F634" s="173" t="s">
        <v>470</v>
      </c>
      <c r="G634" s="173" t="s">
        <v>2087</v>
      </c>
      <c r="I634" s="173" t="s">
        <v>1113</v>
      </c>
      <c r="J634" s="173" t="s">
        <v>2118</v>
      </c>
      <c r="K634" s="173" t="s">
        <v>2052</v>
      </c>
    </row>
    <row r="635" spans="1:11" x14ac:dyDescent="0.25">
      <c r="A635" s="173" t="s">
        <v>646</v>
      </c>
      <c r="B635" s="173" t="s">
        <v>202</v>
      </c>
      <c r="C635" s="173" t="s">
        <v>2082</v>
      </c>
      <c r="D635" s="178"/>
      <c r="E635" s="173" t="s">
        <v>1641</v>
      </c>
      <c r="F635" s="173" t="s">
        <v>470</v>
      </c>
      <c r="G635" s="173" t="s">
        <v>2060</v>
      </c>
      <c r="I635" s="173" t="s">
        <v>1113</v>
      </c>
      <c r="J635" s="173" t="s">
        <v>455</v>
      </c>
      <c r="K635" s="173" t="s">
        <v>483</v>
      </c>
    </row>
    <row r="636" spans="1:11" x14ac:dyDescent="0.25">
      <c r="A636" s="173" t="s">
        <v>1428</v>
      </c>
      <c r="B636" s="173" t="s">
        <v>202</v>
      </c>
      <c r="C636" s="173" t="s">
        <v>2049</v>
      </c>
      <c r="D636" s="178"/>
      <c r="E636" s="173" t="s">
        <v>1126</v>
      </c>
      <c r="F636" s="173" t="s">
        <v>470</v>
      </c>
      <c r="G636" s="173" t="s">
        <v>2083</v>
      </c>
      <c r="I636" s="173" t="s">
        <v>507</v>
      </c>
      <c r="J636" s="173" t="s">
        <v>2124</v>
      </c>
      <c r="K636" s="173" t="s">
        <v>2054</v>
      </c>
    </row>
    <row r="637" spans="1:11" x14ac:dyDescent="0.25">
      <c r="A637" s="173" t="s">
        <v>1429</v>
      </c>
      <c r="B637" s="173" t="s">
        <v>202</v>
      </c>
      <c r="C637" s="173" t="s">
        <v>2080</v>
      </c>
      <c r="D637" s="178"/>
      <c r="E637" s="173" t="s">
        <v>1744</v>
      </c>
      <c r="F637" s="173" t="s">
        <v>470</v>
      </c>
      <c r="G637" s="173" t="s">
        <v>2066</v>
      </c>
      <c r="I637" s="173" t="s">
        <v>1414</v>
      </c>
      <c r="J637" s="173" t="s">
        <v>2118</v>
      </c>
      <c r="K637" s="173" t="s">
        <v>2054</v>
      </c>
    </row>
    <row r="638" spans="1:11" x14ac:dyDescent="0.25">
      <c r="A638" s="173" t="s">
        <v>1430</v>
      </c>
      <c r="B638" s="173" t="s">
        <v>202</v>
      </c>
      <c r="C638" s="173" t="s">
        <v>2081</v>
      </c>
      <c r="D638" s="178"/>
      <c r="E638" s="173" t="s">
        <v>1745</v>
      </c>
      <c r="F638" s="173" t="s">
        <v>470</v>
      </c>
      <c r="G638" s="173" t="s">
        <v>2087</v>
      </c>
      <c r="I638" s="173" t="s">
        <v>1636</v>
      </c>
      <c r="J638" s="173" t="s">
        <v>2119</v>
      </c>
      <c r="K638" s="173" t="s">
        <v>2084</v>
      </c>
    </row>
    <row r="639" spans="1:11" x14ac:dyDescent="0.25">
      <c r="A639" s="173" t="s">
        <v>779</v>
      </c>
      <c r="B639" s="173" t="s">
        <v>202</v>
      </c>
      <c r="C639" s="173" t="s">
        <v>2080</v>
      </c>
      <c r="D639" s="178"/>
      <c r="E639" s="173" t="s">
        <v>1746</v>
      </c>
      <c r="F639" s="173" t="s">
        <v>470</v>
      </c>
      <c r="G639" s="173" t="s">
        <v>2078</v>
      </c>
      <c r="I639" s="173" t="s">
        <v>777</v>
      </c>
      <c r="J639" s="173" t="s">
        <v>2115</v>
      </c>
      <c r="K639" s="173" t="s">
        <v>2054</v>
      </c>
    </row>
    <row r="640" spans="1:11" x14ac:dyDescent="0.25">
      <c r="A640" s="173" t="s">
        <v>647</v>
      </c>
      <c r="B640" s="173" t="s">
        <v>202</v>
      </c>
      <c r="C640" s="173" t="s">
        <v>2054</v>
      </c>
      <c r="D640" s="178"/>
      <c r="E640" s="173" t="s">
        <v>827</v>
      </c>
      <c r="F640" s="173" t="s">
        <v>470</v>
      </c>
      <c r="G640" s="173" t="s">
        <v>2087</v>
      </c>
      <c r="I640" s="173" t="s">
        <v>636</v>
      </c>
      <c r="J640" s="173" t="s">
        <v>2123</v>
      </c>
      <c r="K640" s="173" t="s">
        <v>2082</v>
      </c>
    </row>
    <row r="641" spans="1:11" x14ac:dyDescent="0.25">
      <c r="A641" s="173" t="s">
        <v>648</v>
      </c>
      <c r="B641" s="173" t="s">
        <v>202</v>
      </c>
      <c r="C641" s="173" t="s">
        <v>2081</v>
      </c>
      <c r="D641" s="178"/>
      <c r="E641" s="173" t="s">
        <v>1747</v>
      </c>
      <c r="F641" s="173" t="s">
        <v>470</v>
      </c>
      <c r="G641" s="173" t="s">
        <v>2088</v>
      </c>
      <c r="I641" s="173" t="s">
        <v>636</v>
      </c>
      <c r="J641" s="173" t="s">
        <v>2115</v>
      </c>
      <c r="K641" s="173" t="s">
        <v>2082</v>
      </c>
    </row>
    <row r="642" spans="1:11" x14ac:dyDescent="0.25">
      <c r="A642" s="173" t="s">
        <v>780</v>
      </c>
      <c r="B642" s="173" t="s">
        <v>202</v>
      </c>
      <c r="C642" s="173" t="s">
        <v>2060</v>
      </c>
      <c r="D642" s="178"/>
      <c r="E642" s="173" t="s">
        <v>1748</v>
      </c>
      <c r="F642" s="173" t="s">
        <v>470</v>
      </c>
      <c r="G642" s="173" t="s">
        <v>2088</v>
      </c>
      <c r="I642" s="173" t="s">
        <v>778</v>
      </c>
      <c r="J642" s="173" t="s">
        <v>2115</v>
      </c>
      <c r="K642" s="173" t="s">
        <v>2082</v>
      </c>
    </row>
    <row r="643" spans="1:11" x14ac:dyDescent="0.25">
      <c r="A643" s="173" t="s">
        <v>1638</v>
      </c>
      <c r="B643" s="173" t="s">
        <v>202</v>
      </c>
      <c r="C643" s="173" t="s">
        <v>2084</v>
      </c>
      <c r="D643" s="178"/>
      <c r="E643" s="173" t="s">
        <v>1749</v>
      </c>
      <c r="F643" s="173" t="s">
        <v>470</v>
      </c>
      <c r="G643" s="173" t="s">
        <v>2088</v>
      </c>
      <c r="I643" s="173" t="s">
        <v>1415</v>
      </c>
      <c r="J643" s="173" t="s">
        <v>2118</v>
      </c>
      <c r="K643" s="173" t="s">
        <v>2080</v>
      </c>
    </row>
    <row r="644" spans="1:11" x14ac:dyDescent="0.25">
      <c r="A644" s="173" t="s">
        <v>1742</v>
      </c>
      <c r="B644" s="173" t="s">
        <v>202</v>
      </c>
      <c r="C644" s="173" t="s">
        <v>2054</v>
      </c>
      <c r="D644" s="178"/>
      <c r="E644" s="173" t="s">
        <v>1750</v>
      </c>
      <c r="F644" s="173" t="s">
        <v>470</v>
      </c>
      <c r="G644" s="173" t="s">
        <v>2087</v>
      </c>
      <c r="I644" s="173" t="s">
        <v>637</v>
      </c>
      <c r="J644" s="173" t="s">
        <v>2123</v>
      </c>
      <c r="K644" s="173" t="s">
        <v>2084</v>
      </c>
    </row>
    <row r="645" spans="1:11" x14ac:dyDescent="0.25">
      <c r="A645" s="173" t="s">
        <v>869</v>
      </c>
      <c r="B645" s="173" t="s">
        <v>202</v>
      </c>
      <c r="C645" s="173" t="s">
        <v>2081</v>
      </c>
      <c r="D645" s="178"/>
      <c r="E645" s="173" t="s">
        <v>1751</v>
      </c>
      <c r="F645" s="173" t="s">
        <v>470</v>
      </c>
      <c r="G645" s="173" t="s">
        <v>2087</v>
      </c>
      <c r="I645" s="173" t="s">
        <v>1416</v>
      </c>
      <c r="J645" s="173" t="s">
        <v>2118</v>
      </c>
      <c r="K645" s="173" t="s">
        <v>2084</v>
      </c>
    </row>
    <row r="646" spans="1:11" x14ac:dyDescent="0.25">
      <c r="A646" s="173" t="s">
        <v>649</v>
      </c>
      <c r="B646" s="173" t="s">
        <v>202</v>
      </c>
      <c r="C646" s="173" t="s">
        <v>2046</v>
      </c>
      <c r="D646" s="178"/>
      <c r="E646" s="173" t="s">
        <v>509</v>
      </c>
      <c r="F646" s="173" t="s">
        <v>470</v>
      </c>
      <c r="G646" s="173" t="s">
        <v>2054</v>
      </c>
      <c r="I646" s="173" t="s">
        <v>1417</v>
      </c>
      <c r="J646" s="173" t="s">
        <v>2118</v>
      </c>
      <c r="K646" s="173" t="s">
        <v>2082</v>
      </c>
    </row>
    <row r="647" spans="1:11" x14ac:dyDescent="0.25">
      <c r="A647" s="173" t="s">
        <v>1743</v>
      </c>
      <c r="B647" s="173" t="s">
        <v>202</v>
      </c>
      <c r="C647" s="173" t="s">
        <v>2082</v>
      </c>
      <c r="D647" s="178"/>
      <c r="E647" s="173" t="s">
        <v>1554</v>
      </c>
      <c r="F647" s="173" t="s">
        <v>470</v>
      </c>
      <c r="G647" s="173" t="s">
        <v>2054</v>
      </c>
      <c r="I647" s="173" t="s">
        <v>638</v>
      </c>
      <c r="J647" s="173" t="s">
        <v>2123</v>
      </c>
      <c r="K647" s="173" t="s">
        <v>2084</v>
      </c>
    </row>
    <row r="648" spans="1:11" x14ac:dyDescent="0.25">
      <c r="A648" s="173" t="s">
        <v>1229</v>
      </c>
      <c r="B648" s="173" t="s">
        <v>202</v>
      </c>
      <c r="C648" s="173" t="s">
        <v>2054</v>
      </c>
      <c r="D648" s="178"/>
      <c r="E648" s="173" t="s">
        <v>1443</v>
      </c>
      <c r="F648" s="173" t="s">
        <v>470</v>
      </c>
      <c r="G648" s="173" t="s">
        <v>2054</v>
      </c>
      <c r="I648" s="173" t="s">
        <v>1114</v>
      </c>
      <c r="J648" s="173" t="s">
        <v>2116</v>
      </c>
      <c r="K648" s="173" t="s">
        <v>2079</v>
      </c>
    </row>
    <row r="649" spans="1:11" x14ac:dyDescent="0.25">
      <c r="A649" s="173" t="s">
        <v>1230</v>
      </c>
      <c r="B649" s="173" t="s">
        <v>202</v>
      </c>
      <c r="C649" s="173" t="s">
        <v>2046</v>
      </c>
      <c r="D649" s="178"/>
      <c r="E649" s="173" t="s">
        <v>655</v>
      </c>
      <c r="F649" s="173" t="s">
        <v>470</v>
      </c>
      <c r="G649" s="173" t="s">
        <v>2066</v>
      </c>
      <c r="I649" s="173" t="s">
        <v>1114</v>
      </c>
      <c r="J649" s="173" t="s">
        <v>455</v>
      </c>
      <c r="K649" s="173" t="s">
        <v>2060</v>
      </c>
    </row>
    <row r="650" spans="1:11" x14ac:dyDescent="0.25">
      <c r="A650" s="173" t="s">
        <v>1122</v>
      </c>
      <c r="B650" s="173" t="s">
        <v>202</v>
      </c>
      <c r="C650" s="173" t="s">
        <v>2046</v>
      </c>
      <c r="D650" s="178"/>
      <c r="E650" s="173" t="s">
        <v>1231</v>
      </c>
      <c r="F650" s="173" t="s">
        <v>470</v>
      </c>
      <c r="G650" s="173" t="s">
        <v>2087</v>
      </c>
      <c r="I650" s="173" t="s">
        <v>1115</v>
      </c>
      <c r="J650" s="173" t="s">
        <v>2116</v>
      </c>
      <c r="K650" s="173" t="s">
        <v>2051</v>
      </c>
    </row>
    <row r="651" spans="1:11" x14ac:dyDescent="0.25">
      <c r="A651" s="173" t="s">
        <v>650</v>
      </c>
      <c r="B651" s="173" t="s">
        <v>202</v>
      </c>
      <c r="C651" s="173" t="s">
        <v>2049</v>
      </c>
      <c r="D651" s="178"/>
      <c r="E651" s="173" t="s">
        <v>1232</v>
      </c>
      <c r="F651" s="173" t="s">
        <v>470</v>
      </c>
      <c r="G651" s="173" t="s">
        <v>2054</v>
      </c>
      <c r="I651" s="173" t="s">
        <v>1115</v>
      </c>
      <c r="J651" s="173" t="s">
        <v>455</v>
      </c>
      <c r="K651" s="173" t="s">
        <v>483</v>
      </c>
    </row>
    <row r="652" spans="1:11" x14ac:dyDescent="0.25">
      <c r="A652" s="173" t="s">
        <v>781</v>
      </c>
      <c r="B652" s="173" t="s">
        <v>202</v>
      </c>
      <c r="C652" s="173" t="s">
        <v>2061</v>
      </c>
      <c r="D652" s="178"/>
      <c r="E652" s="173" t="s">
        <v>1233</v>
      </c>
      <c r="F652" s="173" t="s">
        <v>470</v>
      </c>
      <c r="G652" s="173" t="s">
        <v>2088</v>
      </c>
      <c r="I652" s="173" t="s">
        <v>1418</v>
      </c>
      <c r="J652" s="173" t="s">
        <v>2118</v>
      </c>
      <c r="K652" s="173" t="s">
        <v>2082</v>
      </c>
    </row>
    <row r="653" spans="1:11" x14ac:dyDescent="0.25">
      <c r="A653" s="173" t="s">
        <v>1431</v>
      </c>
      <c r="B653" s="173" t="s">
        <v>202</v>
      </c>
      <c r="C653" s="173" t="s">
        <v>2061</v>
      </c>
      <c r="D653" s="178"/>
      <c r="E653" s="173" t="s">
        <v>656</v>
      </c>
      <c r="F653" s="173" t="s">
        <v>470</v>
      </c>
      <c r="G653" s="173" t="s">
        <v>2088</v>
      </c>
      <c r="I653" s="173" t="s">
        <v>1418</v>
      </c>
      <c r="J653" s="173" t="s">
        <v>455</v>
      </c>
      <c r="K653" s="173" t="s">
        <v>483</v>
      </c>
    </row>
    <row r="654" spans="1:11" x14ac:dyDescent="0.25">
      <c r="A654" s="173" t="s">
        <v>651</v>
      </c>
      <c r="B654" s="173" t="s">
        <v>202</v>
      </c>
      <c r="C654" s="173" t="s">
        <v>2061</v>
      </c>
      <c r="D654" s="178"/>
      <c r="E654" s="173" t="s">
        <v>1234</v>
      </c>
      <c r="F654" s="173" t="s">
        <v>470</v>
      </c>
      <c r="G654" s="173" t="s">
        <v>2088</v>
      </c>
      <c r="I654" s="173" t="s">
        <v>1419</v>
      </c>
      <c r="J654" s="173" t="s">
        <v>2118</v>
      </c>
      <c r="K654" s="173" t="s">
        <v>2082</v>
      </c>
    </row>
    <row r="655" spans="1:11" x14ac:dyDescent="0.25">
      <c r="A655" s="173" t="s">
        <v>1432</v>
      </c>
      <c r="B655" s="173" t="s">
        <v>202</v>
      </c>
      <c r="C655" s="173" t="s">
        <v>2086</v>
      </c>
      <c r="D655" s="178"/>
      <c r="E655" s="173" t="s">
        <v>1127</v>
      </c>
      <c r="F655" s="173" t="s">
        <v>470</v>
      </c>
      <c r="G655" s="173" t="s">
        <v>2086</v>
      </c>
      <c r="I655" s="173" t="s">
        <v>1116</v>
      </c>
      <c r="J655" s="173" t="s">
        <v>2116</v>
      </c>
      <c r="K655" s="173" t="s">
        <v>2060</v>
      </c>
    </row>
    <row r="656" spans="1:11" x14ac:dyDescent="0.25">
      <c r="A656" s="173" t="s">
        <v>1433</v>
      </c>
      <c r="B656" s="173" t="s">
        <v>202</v>
      </c>
      <c r="C656" s="173" t="s">
        <v>2046</v>
      </c>
      <c r="D656" s="178"/>
      <c r="E656" s="173" t="s">
        <v>1555</v>
      </c>
      <c r="F656" s="173" t="s">
        <v>470</v>
      </c>
      <c r="G656" s="173" t="s">
        <v>2087</v>
      </c>
      <c r="I656" s="173" t="s">
        <v>1420</v>
      </c>
      <c r="J656" s="173" t="s">
        <v>2118</v>
      </c>
      <c r="K656" s="173" t="s">
        <v>2054</v>
      </c>
    </row>
    <row r="657" spans="1:11" x14ac:dyDescent="0.25">
      <c r="A657" s="173" t="s">
        <v>652</v>
      </c>
      <c r="B657" s="173" t="s">
        <v>202</v>
      </c>
      <c r="C657" s="173" t="s">
        <v>2046</v>
      </c>
      <c r="D657" s="178"/>
      <c r="E657" s="173" t="s">
        <v>1235</v>
      </c>
      <c r="F657" s="173" t="s">
        <v>470</v>
      </c>
      <c r="G657" s="173" t="s">
        <v>2087</v>
      </c>
      <c r="I657" s="173" t="s">
        <v>1117</v>
      </c>
      <c r="J657" s="173" t="s">
        <v>2116</v>
      </c>
      <c r="K657" s="173" t="s">
        <v>2054</v>
      </c>
    </row>
    <row r="658" spans="1:11" x14ac:dyDescent="0.25">
      <c r="A658" s="173" t="s">
        <v>1123</v>
      </c>
      <c r="B658" s="173" t="s">
        <v>202</v>
      </c>
      <c r="C658" s="173" t="s">
        <v>2083</v>
      </c>
      <c r="D658" s="178"/>
      <c r="E658" s="173" t="s">
        <v>1236</v>
      </c>
      <c r="F658" s="173" t="s">
        <v>470</v>
      </c>
      <c r="G658" s="173" t="s">
        <v>2066</v>
      </c>
      <c r="I658" s="173" t="s">
        <v>1118</v>
      </c>
      <c r="J658" s="173" t="s">
        <v>2116</v>
      </c>
      <c r="K658" s="173" t="s">
        <v>2054</v>
      </c>
    </row>
    <row r="659" spans="1:11" x14ac:dyDescent="0.25">
      <c r="A659" s="173" t="s">
        <v>1639</v>
      </c>
      <c r="B659" s="173" t="s">
        <v>202</v>
      </c>
      <c r="C659" s="173" t="s">
        <v>2046</v>
      </c>
      <c r="D659" s="178"/>
      <c r="E659" s="173" t="s">
        <v>1237</v>
      </c>
      <c r="F659" s="173" t="s">
        <v>470</v>
      </c>
      <c r="G659" s="173" t="s">
        <v>2066</v>
      </c>
      <c r="I659" s="173" t="s">
        <v>1421</v>
      </c>
      <c r="J659" s="173" t="s">
        <v>2118</v>
      </c>
      <c r="K659" s="173" t="s">
        <v>2082</v>
      </c>
    </row>
    <row r="660" spans="1:11" x14ac:dyDescent="0.25">
      <c r="A660" s="173" t="s">
        <v>653</v>
      </c>
      <c r="B660" s="173" t="s">
        <v>202</v>
      </c>
      <c r="C660" s="173" t="s">
        <v>2080</v>
      </c>
      <c r="D660" s="178"/>
      <c r="E660" s="173" t="s">
        <v>1238</v>
      </c>
      <c r="F660" s="173" t="s">
        <v>470</v>
      </c>
      <c r="G660" s="173" t="s">
        <v>2066</v>
      </c>
      <c r="I660" s="173" t="s">
        <v>639</v>
      </c>
      <c r="J660" s="173" t="s">
        <v>2123</v>
      </c>
      <c r="K660" s="173" t="s">
        <v>2081</v>
      </c>
    </row>
    <row r="661" spans="1:11" x14ac:dyDescent="0.25">
      <c r="A661" s="173" t="s">
        <v>870</v>
      </c>
      <c r="B661" s="173" t="s">
        <v>202</v>
      </c>
      <c r="C661" s="173" t="s">
        <v>2081</v>
      </c>
      <c r="D661" s="178"/>
      <c r="E661" s="173" t="s">
        <v>1556</v>
      </c>
      <c r="F661" s="173" t="s">
        <v>470</v>
      </c>
      <c r="G661" s="173" t="s">
        <v>2066</v>
      </c>
      <c r="I661" s="173" t="s">
        <v>640</v>
      </c>
      <c r="J661" s="173" t="s">
        <v>2123</v>
      </c>
      <c r="K661" s="173" t="s">
        <v>2084</v>
      </c>
    </row>
    <row r="662" spans="1:11" x14ac:dyDescent="0.25">
      <c r="A662" s="173" t="s">
        <v>1434</v>
      </c>
      <c r="B662" s="173" t="s">
        <v>202</v>
      </c>
      <c r="C662" s="173" t="s">
        <v>2053</v>
      </c>
      <c r="D662" s="178"/>
      <c r="E662" s="173" t="s">
        <v>828</v>
      </c>
      <c r="F662" s="173" t="s">
        <v>470</v>
      </c>
      <c r="G662" s="173" t="s">
        <v>2061</v>
      </c>
      <c r="I662" s="173" t="s">
        <v>641</v>
      </c>
      <c r="J662" s="173" t="s">
        <v>2123</v>
      </c>
      <c r="K662" s="173" t="s">
        <v>2084</v>
      </c>
    </row>
    <row r="663" spans="1:11" x14ac:dyDescent="0.25">
      <c r="A663" s="173" t="s">
        <v>1435</v>
      </c>
      <c r="B663" s="173" t="s">
        <v>202</v>
      </c>
      <c r="C663" s="173" t="s">
        <v>2046</v>
      </c>
      <c r="D663" s="178"/>
      <c r="E663" s="173" t="s">
        <v>871</v>
      </c>
      <c r="F663" s="173" t="s">
        <v>470</v>
      </c>
      <c r="G663" s="173" t="s">
        <v>2054</v>
      </c>
      <c r="I663" s="173" t="s">
        <v>1422</v>
      </c>
      <c r="J663" s="173" t="s">
        <v>2118</v>
      </c>
      <c r="K663" s="173" t="s">
        <v>2082</v>
      </c>
    </row>
    <row r="664" spans="1:11" x14ac:dyDescent="0.25">
      <c r="A664" s="173" t="s">
        <v>1436</v>
      </c>
      <c r="B664" s="173" t="s">
        <v>202</v>
      </c>
      <c r="C664" s="173" t="s">
        <v>2046</v>
      </c>
      <c r="D664" s="178"/>
      <c r="E664" s="173" t="s">
        <v>1128</v>
      </c>
      <c r="F664" s="173" t="s">
        <v>470</v>
      </c>
      <c r="G664" s="173" t="s">
        <v>2078</v>
      </c>
      <c r="I664" s="173" t="s">
        <v>1423</v>
      </c>
      <c r="J664" s="173" t="s">
        <v>2118</v>
      </c>
      <c r="K664" s="173" t="s">
        <v>2084</v>
      </c>
    </row>
    <row r="665" spans="1:11" x14ac:dyDescent="0.25">
      <c r="A665" s="173" t="s">
        <v>654</v>
      </c>
      <c r="B665" s="173" t="s">
        <v>202</v>
      </c>
      <c r="C665" s="173" t="s">
        <v>2061</v>
      </c>
      <c r="D665" s="178"/>
      <c r="E665" s="173" t="s">
        <v>1642</v>
      </c>
      <c r="F665" s="173" t="s">
        <v>470</v>
      </c>
      <c r="G665" s="173" t="s">
        <v>2085</v>
      </c>
      <c r="I665" s="173" t="s">
        <v>1424</v>
      </c>
      <c r="J665" s="173" t="s">
        <v>2118</v>
      </c>
      <c r="K665" s="173" t="s">
        <v>2084</v>
      </c>
    </row>
    <row r="666" spans="1:11" x14ac:dyDescent="0.25">
      <c r="A666" s="173" t="s">
        <v>1437</v>
      </c>
      <c r="B666" s="173" t="s">
        <v>202</v>
      </c>
      <c r="C666" s="173" t="s">
        <v>2061</v>
      </c>
      <c r="D666" s="178"/>
      <c r="E666" s="173" t="s">
        <v>941</v>
      </c>
      <c r="F666" s="173" t="s">
        <v>470</v>
      </c>
      <c r="G666" s="173" t="s">
        <v>2080</v>
      </c>
      <c r="I666" s="173" t="s">
        <v>642</v>
      </c>
      <c r="J666" s="173" t="s">
        <v>2123</v>
      </c>
      <c r="K666" s="173" t="s">
        <v>2046</v>
      </c>
    </row>
    <row r="667" spans="1:11" x14ac:dyDescent="0.25">
      <c r="A667" s="173" t="s">
        <v>1438</v>
      </c>
      <c r="B667" s="173" t="s">
        <v>202</v>
      </c>
      <c r="C667" s="173" t="s">
        <v>2046</v>
      </c>
      <c r="D667" s="178"/>
      <c r="E667" s="173" t="s">
        <v>1444</v>
      </c>
      <c r="F667" s="173" t="s">
        <v>470</v>
      </c>
      <c r="G667" s="173" t="s">
        <v>2060</v>
      </c>
      <c r="I667" s="173" t="s">
        <v>1119</v>
      </c>
      <c r="J667" s="173" t="s">
        <v>2116</v>
      </c>
      <c r="K667" s="173" t="s">
        <v>2060</v>
      </c>
    </row>
    <row r="668" spans="1:11" x14ac:dyDescent="0.25">
      <c r="A668" s="173" t="s">
        <v>782</v>
      </c>
      <c r="B668" s="173" t="s">
        <v>202</v>
      </c>
      <c r="C668" s="173" t="s">
        <v>2046</v>
      </c>
      <c r="D668" s="178"/>
      <c r="E668" s="173" t="s">
        <v>1557</v>
      </c>
      <c r="F668" s="173" t="s">
        <v>470</v>
      </c>
      <c r="G668" s="173" t="s">
        <v>2061</v>
      </c>
      <c r="I668" s="173" t="s">
        <v>643</v>
      </c>
      <c r="J668" s="173" t="s">
        <v>2123</v>
      </c>
      <c r="K668" s="173" t="s">
        <v>2046</v>
      </c>
    </row>
    <row r="669" spans="1:11" x14ac:dyDescent="0.25">
      <c r="A669" s="173" t="s">
        <v>1439</v>
      </c>
      <c r="B669" s="173" t="s">
        <v>202</v>
      </c>
      <c r="C669" s="173" t="s">
        <v>2062</v>
      </c>
      <c r="D669" s="178"/>
      <c r="E669" s="173" t="s">
        <v>1445</v>
      </c>
      <c r="F669" s="173" t="s">
        <v>470</v>
      </c>
      <c r="G669" s="173" t="s">
        <v>2054</v>
      </c>
      <c r="I669" s="173" t="s">
        <v>644</v>
      </c>
      <c r="J669" s="173" t="s">
        <v>2123</v>
      </c>
      <c r="K669" s="173" t="s">
        <v>2084</v>
      </c>
    </row>
    <row r="670" spans="1:11" x14ac:dyDescent="0.25">
      <c r="A670" s="173" t="s">
        <v>1440</v>
      </c>
      <c r="B670" s="173" t="s">
        <v>202</v>
      </c>
      <c r="C670" s="173" t="s">
        <v>2046</v>
      </c>
      <c r="D670" s="178"/>
      <c r="E670" s="173" t="s">
        <v>1446</v>
      </c>
      <c r="F670" s="173" t="s">
        <v>470</v>
      </c>
      <c r="G670" s="173" t="s">
        <v>2054</v>
      </c>
      <c r="I670" s="173" t="s">
        <v>1425</v>
      </c>
      <c r="J670" s="173" t="s">
        <v>2118</v>
      </c>
      <c r="K670" s="173" t="s">
        <v>2060</v>
      </c>
    </row>
    <row r="671" spans="1:11" x14ac:dyDescent="0.25">
      <c r="A671" s="173" t="s">
        <v>1640</v>
      </c>
      <c r="B671" s="173" t="s">
        <v>202</v>
      </c>
      <c r="C671" s="173" t="s">
        <v>2080</v>
      </c>
      <c r="D671" s="178"/>
      <c r="E671" s="173" t="s">
        <v>1558</v>
      </c>
      <c r="F671" s="173" t="s">
        <v>470</v>
      </c>
      <c r="G671" s="173" t="s">
        <v>2054</v>
      </c>
      <c r="I671" s="173" t="s">
        <v>1426</v>
      </c>
      <c r="J671" s="173" t="s">
        <v>2118</v>
      </c>
      <c r="K671" s="173" t="s">
        <v>2081</v>
      </c>
    </row>
    <row r="672" spans="1:11" x14ac:dyDescent="0.25">
      <c r="A672" s="173" t="s">
        <v>1441</v>
      </c>
      <c r="B672" s="173" t="s">
        <v>202</v>
      </c>
      <c r="C672" s="173" t="s">
        <v>2046</v>
      </c>
      <c r="D672" s="178"/>
      <c r="E672" s="173" t="s">
        <v>872</v>
      </c>
      <c r="F672" s="173" t="s">
        <v>470</v>
      </c>
      <c r="G672" s="173" t="s">
        <v>2084</v>
      </c>
      <c r="I672" s="173" t="s">
        <v>1427</v>
      </c>
      <c r="J672" s="173" t="s">
        <v>2118</v>
      </c>
      <c r="K672" s="173" t="s">
        <v>2084</v>
      </c>
    </row>
    <row r="673" spans="1:11" x14ac:dyDescent="0.25">
      <c r="A673" s="173" t="s">
        <v>1442</v>
      </c>
      <c r="B673" s="173" t="s">
        <v>202</v>
      </c>
      <c r="C673" s="173" t="s">
        <v>2046</v>
      </c>
      <c r="D673" s="178"/>
      <c r="E673" s="173" t="s">
        <v>1643</v>
      </c>
      <c r="F673" s="173" t="s">
        <v>470</v>
      </c>
      <c r="G673" s="173" t="s">
        <v>2079</v>
      </c>
      <c r="I673" s="173" t="s">
        <v>1637</v>
      </c>
      <c r="J673" s="173" t="s">
        <v>2119</v>
      </c>
      <c r="K673" s="173" t="s">
        <v>2082</v>
      </c>
    </row>
    <row r="674" spans="1:11" x14ac:dyDescent="0.25">
      <c r="A674" s="173" t="s">
        <v>783</v>
      </c>
      <c r="B674" s="173" t="s">
        <v>202</v>
      </c>
      <c r="C674" s="173" t="s">
        <v>2046</v>
      </c>
      <c r="D674" s="178"/>
      <c r="E674" s="173" t="s">
        <v>785</v>
      </c>
      <c r="F674" s="173" t="s">
        <v>470</v>
      </c>
      <c r="G674" s="173" t="s">
        <v>2061</v>
      </c>
      <c r="I674" s="173" t="s">
        <v>1120</v>
      </c>
      <c r="J674" s="173" t="s">
        <v>2116</v>
      </c>
      <c r="K674" s="173" t="s">
        <v>2049</v>
      </c>
    </row>
    <row r="675" spans="1:11" x14ac:dyDescent="0.25">
      <c r="A675" s="173" t="s">
        <v>1553</v>
      </c>
      <c r="B675" s="173" t="s">
        <v>202</v>
      </c>
      <c r="C675" s="173" t="s">
        <v>2061</v>
      </c>
      <c r="D675" s="178"/>
      <c r="E675" s="173" t="s">
        <v>1644</v>
      </c>
      <c r="F675" s="173" t="s">
        <v>470</v>
      </c>
      <c r="G675" s="173" t="s">
        <v>2054</v>
      </c>
      <c r="I675" s="173" t="s">
        <v>508</v>
      </c>
      <c r="J675" s="173" t="s">
        <v>2124</v>
      </c>
      <c r="K675" s="173" t="s">
        <v>2084</v>
      </c>
    </row>
    <row r="676" spans="1:11" x14ac:dyDescent="0.25">
      <c r="A676" s="173" t="s">
        <v>784</v>
      </c>
      <c r="B676" s="173" t="s">
        <v>202</v>
      </c>
      <c r="C676" s="173" t="s">
        <v>2046</v>
      </c>
      <c r="D676" s="178"/>
      <c r="E676" s="173" t="s">
        <v>786</v>
      </c>
      <c r="F676" s="173" t="s">
        <v>470</v>
      </c>
      <c r="G676" s="173" t="s">
        <v>2084</v>
      </c>
      <c r="I676" s="173" t="s">
        <v>1228</v>
      </c>
      <c r="J676" s="173" t="s">
        <v>2131</v>
      </c>
      <c r="K676" s="173" t="s">
        <v>2084</v>
      </c>
    </row>
    <row r="677" spans="1:11" x14ac:dyDescent="0.25">
      <c r="A677" s="173" t="s">
        <v>1124</v>
      </c>
      <c r="B677" s="173" t="s">
        <v>202</v>
      </c>
      <c r="C677" s="173" t="s">
        <v>2066</v>
      </c>
      <c r="D677" s="178"/>
      <c r="E677" s="173" t="s">
        <v>787</v>
      </c>
      <c r="F677" s="173" t="s">
        <v>470</v>
      </c>
      <c r="G677" s="173" t="s">
        <v>2054</v>
      </c>
      <c r="I677" s="173" t="s">
        <v>1228</v>
      </c>
      <c r="J677" s="173" t="s">
        <v>2118</v>
      </c>
      <c r="K677" s="173" t="s">
        <v>2084</v>
      </c>
    </row>
    <row r="678" spans="1:11" x14ac:dyDescent="0.25">
      <c r="A678" s="173" t="s">
        <v>1125</v>
      </c>
      <c r="B678" s="173" t="s">
        <v>202</v>
      </c>
      <c r="C678" s="173" t="s">
        <v>2087</v>
      </c>
      <c r="D678" s="178"/>
      <c r="E678" s="173" t="s">
        <v>1447</v>
      </c>
      <c r="F678" s="173" t="s">
        <v>470</v>
      </c>
      <c r="G678" s="173" t="s">
        <v>2046</v>
      </c>
      <c r="I678" s="173" t="s">
        <v>1121</v>
      </c>
      <c r="J678" s="173" t="s">
        <v>2116</v>
      </c>
      <c r="K678" s="173" t="s">
        <v>2084</v>
      </c>
    </row>
    <row r="679" spans="1:11" x14ac:dyDescent="0.25">
      <c r="A679" s="173" t="s">
        <v>1641</v>
      </c>
      <c r="B679" s="173" t="s">
        <v>202</v>
      </c>
      <c r="C679" s="173" t="s">
        <v>2060</v>
      </c>
      <c r="D679" s="178"/>
      <c r="E679" s="173" t="s">
        <v>1645</v>
      </c>
      <c r="F679" s="173" t="s">
        <v>470</v>
      </c>
      <c r="G679" s="173" t="s">
        <v>2054</v>
      </c>
      <c r="I679" s="173" t="s">
        <v>645</v>
      </c>
      <c r="J679" s="173" t="s">
        <v>2123</v>
      </c>
      <c r="K679" s="173" t="s">
        <v>2046</v>
      </c>
    </row>
    <row r="680" spans="1:11" x14ac:dyDescent="0.25">
      <c r="A680" s="173" t="s">
        <v>1126</v>
      </c>
      <c r="B680" s="173" t="s">
        <v>202</v>
      </c>
      <c r="C680" s="173" t="s">
        <v>2078</v>
      </c>
      <c r="D680" s="178"/>
      <c r="E680" s="173" t="s">
        <v>657</v>
      </c>
      <c r="F680" s="173" t="s">
        <v>470</v>
      </c>
      <c r="G680" s="173" t="s">
        <v>2084</v>
      </c>
      <c r="I680" s="173" t="s">
        <v>646</v>
      </c>
      <c r="J680" s="173" t="s">
        <v>2123</v>
      </c>
      <c r="K680" s="173" t="s">
        <v>2082</v>
      </c>
    </row>
    <row r="681" spans="1:11" x14ac:dyDescent="0.25">
      <c r="A681" s="173" t="s">
        <v>1126</v>
      </c>
      <c r="B681" s="173" t="s">
        <v>235</v>
      </c>
      <c r="C681" s="173" t="s">
        <v>2054</v>
      </c>
      <c r="D681" s="178"/>
      <c r="E681" s="173" t="s">
        <v>658</v>
      </c>
      <c r="F681" s="173" t="s">
        <v>470</v>
      </c>
      <c r="G681" s="173" t="s">
        <v>2054</v>
      </c>
      <c r="I681" s="173" t="s">
        <v>1428</v>
      </c>
      <c r="J681" s="173" t="s">
        <v>2118</v>
      </c>
      <c r="K681" s="173" t="s">
        <v>2049</v>
      </c>
    </row>
    <row r="682" spans="1:11" x14ac:dyDescent="0.25">
      <c r="A682" s="173" t="s">
        <v>1744</v>
      </c>
      <c r="B682" s="173" t="s">
        <v>202</v>
      </c>
      <c r="C682" s="173" t="s">
        <v>2066</v>
      </c>
      <c r="D682" s="178"/>
      <c r="E682" s="173" t="s">
        <v>1646</v>
      </c>
      <c r="F682" s="173" t="s">
        <v>470</v>
      </c>
      <c r="G682" s="173" t="s">
        <v>2084</v>
      </c>
      <c r="I682" s="173" t="s">
        <v>1429</v>
      </c>
      <c r="J682" s="173" t="s">
        <v>2118</v>
      </c>
      <c r="K682" s="173" t="s">
        <v>2080</v>
      </c>
    </row>
    <row r="683" spans="1:11" x14ac:dyDescent="0.25">
      <c r="A683" s="173" t="s">
        <v>1745</v>
      </c>
      <c r="B683" s="173" t="s">
        <v>202</v>
      </c>
      <c r="C683" s="173" t="s">
        <v>2087</v>
      </c>
      <c r="D683" s="178"/>
      <c r="E683" s="173" t="s">
        <v>1448</v>
      </c>
      <c r="F683" s="173" t="s">
        <v>470</v>
      </c>
      <c r="G683" s="173" t="s">
        <v>2062</v>
      </c>
      <c r="I683" s="173" t="s">
        <v>1430</v>
      </c>
      <c r="J683" s="173" t="s">
        <v>2118</v>
      </c>
      <c r="K683" s="173" t="s">
        <v>2081</v>
      </c>
    </row>
    <row r="684" spans="1:11" x14ac:dyDescent="0.25">
      <c r="A684" s="173" t="s">
        <v>1746</v>
      </c>
      <c r="B684" s="173" t="s">
        <v>202</v>
      </c>
      <c r="C684" s="173" t="s">
        <v>2078</v>
      </c>
      <c r="D684" s="178"/>
      <c r="E684" s="173" t="s">
        <v>1449</v>
      </c>
      <c r="F684" s="173" t="s">
        <v>470</v>
      </c>
      <c r="G684" s="173" t="s">
        <v>2060</v>
      </c>
      <c r="I684" s="173" t="s">
        <v>779</v>
      </c>
      <c r="J684" s="173" t="s">
        <v>2115</v>
      </c>
      <c r="K684" s="173" t="s">
        <v>2080</v>
      </c>
    </row>
    <row r="685" spans="1:11" x14ac:dyDescent="0.25">
      <c r="A685" s="173" t="s">
        <v>827</v>
      </c>
      <c r="B685" s="173" t="s">
        <v>202</v>
      </c>
      <c r="C685" s="173" t="s">
        <v>2087</v>
      </c>
      <c r="D685" s="178"/>
      <c r="E685" s="173" t="s">
        <v>873</v>
      </c>
      <c r="F685" s="173" t="s">
        <v>470</v>
      </c>
      <c r="G685" s="173" t="s">
        <v>2082</v>
      </c>
      <c r="I685" s="173" t="s">
        <v>647</v>
      </c>
      <c r="J685" s="173" t="s">
        <v>2123</v>
      </c>
      <c r="K685" s="173" t="s">
        <v>2054</v>
      </c>
    </row>
    <row r="686" spans="1:11" x14ac:dyDescent="0.25">
      <c r="A686" s="173" t="s">
        <v>1747</v>
      </c>
      <c r="B686" s="173" t="s">
        <v>202</v>
      </c>
      <c r="C686" s="173" t="s">
        <v>2088</v>
      </c>
      <c r="D686" s="178"/>
      <c r="E686" s="173" t="s">
        <v>1450</v>
      </c>
      <c r="F686" s="173" t="s">
        <v>470</v>
      </c>
      <c r="G686" s="173" t="s">
        <v>2054</v>
      </c>
      <c r="I686" s="173" t="s">
        <v>648</v>
      </c>
      <c r="J686" s="173" t="s">
        <v>2123</v>
      </c>
      <c r="K686" s="173" t="s">
        <v>2081</v>
      </c>
    </row>
    <row r="687" spans="1:11" x14ac:dyDescent="0.25">
      <c r="A687" s="173" t="s">
        <v>1748</v>
      </c>
      <c r="B687" s="173" t="s">
        <v>202</v>
      </c>
      <c r="C687" s="173" t="s">
        <v>2088</v>
      </c>
      <c r="D687" s="178"/>
      <c r="E687" s="173" t="s">
        <v>1647</v>
      </c>
      <c r="F687" s="173" t="s">
        <v>470</v>
      </c>
      <c r="G687" s="173" t="s">
        <v>2046</v>
      </c>
      <c r="I687" s="173" t="s">
        <v>780</v>
      </c>
      <c r="J687" s="173" t="s">
        <v>2115</v>
      </c>
      <c r="K687" s="173" t="s">
        <v>2060</v>
      </c>
    </row>
    <row r="688" spans="1:11" x14ac:dyDescent="0.25">
      <c r="A688" s="173" t="s">
        <v>1749</v>
      </c>
      <c r="B688" s="173" t="s">
        <v>202</v>
      </c>
      <c r="C688" s="173" t="s">
        <v>2088</v>
      </c>
      <c r="D688" s="178"/>
      <c r="E688" s="173" t="s">
        <v>510</v>
      </c>
      <c r="F688" s="173" t="s">
        <v>470</v>
      </c>
      <c r="G688" s="173" t="s">
        <v>2080</v>
      </c>
      <c r="I688" s="173" t="s">
        <v>1638</v>
      </c>
      <c r="J688" s="173" t="s">
        <v>2119</v>
      </c>
      <c r="K688" s="173" t="s">
        <v>2084</v>
      </c>
    </row>
    <row r="689" spans="1:11" x14ac:dyDescent="0.25">
      <c r="A689" s="173" t="s">
        <v>1750</v>
      </c>
      <c r="B689" s="173" t="s">
        <v>202</v>
      </c>
      <c r="C689" s="173" t="s">
        <v>2087</v>
      </c>
      <c r="D689" s="178"/>
      <c r="E689" s="173" t="s">
        <v>1559</v>
      </c>
      <c r="F689" s="173" t="s">
        <v>470</v>
      </c>
      <c r="G689" s="173" t="s">
        <v>2054</v>
      </c>
      <c r="I689" s="173" t="s">
        <v>1742</v>
      </c>
      <c r="J689" s="173" t="s">
        <v>455</v>
      </c>
      <c r="K689" s="173" t="s">
        <v>2054</v>
      </c>
    </row>
    <row r="690" spans="1:11" x14ac:dyDescent="0.25">
      <c r="A690" s="173" t="s">
        <v>1751</v>
      </c>
      <c r="B690" s="173" t="s">
        <v>202</v>
      </c>
      <c r="C690" s="173" t="s">
        <v>2087</v>
      </c>
      <c r="D690" s="178"/>
      <c r="E690" s="173" t="s">
        <v>659</v>
      </c>
      <c r="F690" s="173" t="s">
        <v>470</v>
      </c>
      <c r="G690" s="173" t="s">
        <v>2054</v>
      </c>
      <c r="I690" s="173" t="s">
        <v>869</v>
      </c>
      <c r="J690" s="173" t="s">
        <v>2122</v>
      </c>
      <c r="K690" s="173" t="s">
        <v>2081</v>
      </c>
    </row>
    <row r="691" spans="1:11" x14ac:dyDescent="0.25">
      <c r="A691" s="173" t="s">
        <v>509</v>
      </c>
      <c r="B691" s="173" t="s">
        <v>209</v>
      </c>
      <c r="C691" s="173" t="s">
        <v>2054</v>
      </c>
      <c r="D691" s="178"/>
      <c r="E691" s="173" t="s">
        <v>660</v>
      </c>
      <c r="F691" s="173" t="s">
        <v>470</v>
      </c>
      <c r="G691" s="173" t="s">
        <v>2046</v>
      </c>
      <c r="I691" s="173" t="s">
        <v>649</v>
      </c>
      <c r="J691" s="173" t="s">
        <v>2123</v>
      </c>
      <c r="K691" s="173" t="s">
        <v>2046</v>
      </c>
    </row>
    <row r="692" spans="1:11" x14ac:dyDescent="0.25">
      <c r="A692" s="173" t="s">
        <v>1554</v>
      </c>
      <c r="B692" s="173" t="s">
        <v>209</v>
      </c>
      <c r="C692" s="173" t="s">
        <v>2054</v>
      </c>
      <c r="D692" s="178"/>
      <c r="E692" s="173" t="s">
        <v>661</v>
      </c>
      <c r="F692" s="173" t="s">
        <v>470</v>
      </c>
      <c r="G692" s="173" t="s">
        <v>2049</v>
      </c>
      <c r="I692" s="173" t="s">
        <v>1743</v>
      </c>
      <c r="J692" s="173" t="s">
        <v>455</v>
      </c>
      <c r="K692" s="173" t="s">
        <v>2082</v>
      </c>
    </row>
    <row r="693" spans="1:11" x14ac:dyDescent="0.25">
      <c r="A693" s="173" t="s">
        <v>1443</v>
      </c>
      <c r="B693" s="173" t="s">
        <v>209</v>
      </c>
      <c r="C693" s="173" t="s">
        <v>2054</v>
      </c>
      <c r="D693" s="178"/>
      <c r="E693" s="173" t="s">
        <v>662</v>
      </c>
      <c r="F693" s="173" t="s">
        <v>470</v>
      </c>
      <c r="G693" s="173" t="s">
        <v>2082</v>
      </c>
      <c r="I693" s="173" t="s">
        <v>1229</v>
      </c>
      <c r="J693" s="173" t="s">
        <v>2131</v>
      </c>
      <c r="K693" s="173" t="s">
        <v>2054</v>
      </c>
    </row>
    <row r="694" spans="1:11" x14ac:dyDescent="0.25">
      <c r="A694" s="173" t="s">
        <v>655</v>
      </c>
      <c r="B694" s="173" t="s">
        <v>209</v>
      </c>
      <c r="C694" s="173" t="s">
        <v>2066</v>
      </c>
      <c r="D694" s="178"/>
      <c r="E694" s="173" t="s">
        <v>1648</v>
      </c>
      <c r="F694" s="173" t="s">
        <v>470</v>
      </c>
      <c r="G694" s="173" t="s">
        <v>2061</v>
      </c>
      <c r="I694" s="173" t="s">
        <v>1230</v>
      </c>
      <c r="J694" s="173" t="s">
        <v>2131</v>
      </c>
      <c r="K694" s="173" t="s">
        <v>2046</v>
      </c>
    </row>
    <row r="695" spans="1:11" x14ac:dyDescent="0.25">
      <c r="A695" s="173" t="s">
        <v>1231</v>
      </c>
      <c r="B695" s="173" t="s">
        <v>209</v>
      </c>
      <c r="C695" s="173" t="s">
        <v>2087</v>
      </c>
      <c r="D695" s="178"/>
      <c r="E695" s="173" t="s">
        <v>663</v>
      </c>
      <c r="F695" s="173" t="s">
        <v>470</v>
      </c>
      <c r="G695" s="173" t="s">
        <v>2049</v>
      </c>
      <c r="I695" s="173" t="s">
        <v>1122</v>
      </c>
      <c r="J695" s="173" t="s">
        <v>2116</v>
      </c>
      <c r="K695" s="173" t="s">
        <v>2046</v>
      </c>
    </row>
    <row r="696" spans="1:11" x14ac:dyDescent="0.25">
      <c r="A696" s="173" t="s">
        <v>1232</v>
      </c>
      <c r="B696" s="173" t="s">
        <v>209</v>
      </c>
      <c r="C696" s="173" t="s">
        <v>2054</v>
      </c>
      <c r="D696" s="178"/>
      <c r="E696" s="173" t="s">
        <v>511</v>
      </c>
      <c r="F696" s="173" t="s">
        <v>470</v>
      </c>
      <c r="G696" s="173" t="s">
        <v>2060</v>
      </c>
      <c r="I696" s="173" t="s">
        <v>650</v>
      </c>
      <c r="J696" s="173" t="s">
        <v>2123</v>
      </c>
      <c r="K696" s="173" t="s">
        <v>2049</v>
      </c>
    </row>
    <row r="697" spans="1:11" x14ac:dyDescent="0.25">
      <c r="A697" s="173" t="s">
        <v>1233</v>
      </c>
      <c r="B697" s="173" t="s">
        <v>209</v>
      </c>
      <c r="C697" s="173" t="s">
        <v>2088</v>
      </c>
      <c r="D697" s="178"/>
      <c r="E697" s="173" t="s">
        <v>1649</v>
      </c>
      <c r="F697" s="173" t="s">
        <v>470</v>
      </c>
      <c r="G697" s="173" t="s">
        <v>2083</v>
      </c>
      <c r="I697" s="173" t="s">
        <v>781</v>
      </c>
      <c r="J697" s="173" t="s">
        <v>2115</v>
      </c>
      <c r="K697" s="173" t="s">
        <v>2061</v>
      </c>
    </row>
    <row r="698" spans="1:11" x14ac:dyDescent="0.25">
      <c r="A698" s="173" t="s">
        <v>656</v>
      </c>
      <c r="B698" s="173" t="s">
        <v>209</v>
      </c>
      <c r="C698" s="173" t="s">
        <v>2088</v>
      </c>
      <c r="D698" s="178"/>
      <c r="E698" s="173" t="s">
        <v>1650</v>
      </c>
      <c r="F698" s="173" t="s">
        <v>470</v>
      </c>
      <c r="G698" s="173" t="s">
        <v>2079</v>
      </c>
      <c r="I698" s="173" t="s">
        <v>1431</v>
      </c>
      <c r="J698" s="173" t="s">
        <v>2118</v>
      </c>
      <c r="K698" s="173" t="s">
        <v>2061</v>
      </c>
    </row>
    <row r="699" spans="1:11" x14ac:dyDescent="0.25">
      <c r="A699" s="173" t="s">
        <v>1234</v>
      </c>
      <c r="B699" s="173" t="s">
        <v>209</v>
      </c>
      <c r="C699" s="173" t="s">
        <v>2088</v>
      </c>
      <c r="D699" s="178"/>
      <c r="E699" s="173" t="s">
        <v>1651</v>
      </c>
      <c r="F699" s="173" t="s">
        <v>470</v>
      </c>
      <c r="G699" s="173" t="s">
        <v>2080</v>
      </c>
      <c r="I699" s="173" t="s">
        <v>651</v>
      </c>
      <c r="J699" s="173" t="s">
        <v>2123</v>
      </c>
      <c r="K699" s="173" t="s">
        <v>2061</v>
      </c>
    </row>
    <row r="700" spans="1:11" x14ac:dyDescent="0.25">
      <c r="A700" s="173" t="s">
        <v>1127</v>
      </c>
      <c r="B700" s="173" t="s">
        <v>209</v>
      </c>
      <c r="C700" s="173" t="s">
        <v>2086</v>
      </c>
      <c r="D700" s="178"/>
      <c r="E700" s="173" t="s">
        <v>1652</v>
      </c>
      <c r="F700" s="173" t="s">
        <v>470</v>
      </c>
      <c r="G700" s="173" t="s">
        <v>2081</v>
      </c>
      <c r="I700" s="173" t="s">
        <v>1432</v>
      </c>
      <c r="J700" s="173" t="s">
        <v>2118</v>
      </c>
      <c r="K700" s="173" t="s">
        <v>2086</v>
      </c>
    </row>
    <row r="701" spans="1:11" x14ac:dyDescent="0.25">
      <c r="A701" s="173" t="s">
        <v>1555</v>
      </c>
      <c r="B701" s="173" t="s">
        <v>209</v>
      </c>
      <c r="C701" s="173" t="s">
        <v>2087</v>
      </c>
      <c r="D701" s="178"/>
      <c r="E701" s="173" t="s">
        <v>1451</v>
      </c>
      <c r="F701" s="173" t="s">
        <v>470</v>
      </c>
      <c r="G701" s="173" t="s">
        <v>2082</v>
      </c>
      <c r="I701" s="173" t="s">
        <v>1433</v>
      </c>
      <c r="J701" s="173" t="s">
        <v>2118</v>
      </c>
      <c r="K701" s="173" t="s">
        <v>2046</v>
      </c>
    </row>
    <row r="702" spans="1:11" x14ac:dyDescent="0.25">
      <c r="A702" s="173" t="s">
        <v>1235</v>
      </c>
      <c r="B702" s="173" t="s">
        <v>209</v>
      </c>
      <c r="C702" s="173" t="s">
        <v>2087</v>
      </c>
      <c r="D702" s="178"/>
      <c r="E702" s="173" t="s">
        <v>1560</v>
      </c>
      <c r="F702" s="173" t="s">
        <v>470</v>
      </c>
      <c r="G702" s="173" t="s">
        <v>2061</v>
      </c>
      <c r="I702" s="173" t="s">
        <v>652</v>
      </c>
      <c r="J702" s="173" t="s">
        <v>2123</v>
      </c>
      <c r="K702" s="173" t="s">
        <v>2046</v>
      </c>
    </row>
    <row r="703" spans="1:11" x14ac:dyDescent="0.25">
      <c r="A703" s="173" t="s">
        <v>1236</v>
      </c>
      <c r="B703" s="173" t="s">
        <v>209</v>
      </c>
      <c r="C703" s="173" t="s">
        <v>2066</v>
      </c>
      <c r="D703" s="178"/>
      <c r="E703" s="173" t="s">
        <v>1653</v>
      </c>
      <c r="F703" s="173" t="s">
        <v>470</v>
      </c>
      <c r="G703" s="173" t="s">
        <v>2084</v>
      </c>
      <c r="I703" s="173" t="s">
        <v>1123</v>
      </c>
      <c r="J703" s="173" t="s">
        <v>2116</v>
      </c>
      <c r="K703" s="173" t="s">
        <v>2046</v>
      </c>
    </row>
    <row r="704" spans="1:11" x14ac:dyDescent="0.25">
      <c r="A704" s="173" t="s">
        <v>1237</v>
      </c>
      <c r="B704" s="173" t="s">
        <v>209</v>
      </c>
      <c r="C704" s="173" t="s">
        <v>2066</v>
      </c>
      <c r="D704" s="178"/>
      <c r="E704" s="173" t="s">
        <v>1561</v>
      </c>
      <c r="F704" s="173" t="s">
        <v>470</v>
      </c>
      <c r="G704" s="173" t="s">
        <v>2084</v>
      </c>
      <c r="I704" s="173" t="s">
        <v>1123</v>
      </c>
      <c r="J704" s="173" t="s">
        <v>455</v>
      </c>
      <c r="K704" s="173" t="s">
        <v>483</v>
      </c>
    </row>
    <row r="705" spans="1:11" x14ac:dyDescent="0.25">
      <c r="A705" s="173" t="s">
        <v>1238</v>
      </c>
      <c r="B705" s="173" t="s">
        <v>209</v>
      </c>
      <c r="C705" s="173" t="s">
        <v>2066</v>
      </c>
      <c r="D705" s="178"/>
      <c r="E705" s="173" t="s">
        <v>1654</v>
      </c>
      <c r="F705" s="173" t="s">
        <v>470</v>
      </c>
      <c r="G705" s="173" t="s">
        <v>2082</v>
      </c>
      <c r="I705" s="173" t="s">
        <v>1639</v>
      </c>
      <c r="J705" s="173" t="s">
        <v>2119</v>
      </c>
      <c r="K705" s="173" t="s">
        <v>2046</v>
      </c>
    </row>
    <row r="706" spans="1:11" x14ac:dyDescent="0.25">
      <c r="A706" s="173" t="s">
        <v>1556</v>
      </c>
      <c r="B706" s="173" t="s">
        <v>209</v>
      </c>
      <c r="C706" s="173" t="s">
        <v>2066</v>
      </c>
      <c r="D706" s="178"/>
      <c r="E706" s="173" t="s">
        <v>1655</v>
      </c>
      <c r="F706" s="173" t="s">
        <v>470</v>
      </c>
      <c r="G706" s="173" t="s">
        <v>2080</v>
      </c>
      <c r="I706" s="173" t="s">
        <v>653</v>
      </c>
      <c r="J706" s="173" t="s">
        <v>2123</v>
      </c>
      <c r="K706" s="173" t="s">
        <v>2080</v>
      </c>
    </row>
    <row r="707" spans="1:11" x14ac:dyDescent="0.25">
      <c r="A707" s="173" t="s">
        <v>828</v>
      </c>
      <c r="B707" s="173" t="s">
        <v>209</v>
      </c>
      <c r="C707" s="173" t="s">
        <v>2061</v>
      </c>
      <c r="D707" s="178"/>
      <c r="E707" s="173" t="s">
        <v>664</v>
      </c>
      <c r="F707" s="173" t="s">
        <v>470</v>
      </c>
      <c r="G707" s="173" t="s">
        <v>2079</v>
      </c>
      <c r="I707" s="173" t="s">
        <v>870</v>
      </c>
      <c r="J707" s="173" t="s">
        <v>2122</v>
      </c>
      <c r="K707" s="173" t="s">
        <v>2081</v>
      </c>
    </row>
    <row r="708" spans="1:11" x14ac:dyDescent="0.25">
      <c r="A708" s="173" t="s">
        <v>871</v>
      </c>
      <c r="B708" s="173" t="s">
        <v>209</v>
      </c>
      <c r="C708" s="173" t="s">
        <v>2054</v>
      </c>
      <c r="D708" s="178"/>
      <c r="E708" s="173" t="s">
        <v>1452</v>
      </c>
      <c r="F708" s="173" t="s">
        <v>470</v>
      </c>
      <c r="G708" s="173" t="s">
        <v>2046</v>
      </c>
      <c r="I708" s="173" t="s">
        <v>1434</v>
      </c>
      <c r="J708" s="173" t="s">
        <v>2118</v>
      </c>
      <c r="K708" s="173" t="s">
        <v>2046</v>
      </c>
    </row>
    <row r="709" spans="1:11" x14ac:dyDescent="0.25">
      <c r="A709" s="173" t="s">
        <v>1128</v>
      </c>
      <c r="B709" s="173" t="s">
        <v>209</v>
      </c>
      <c r="C709" s="173" t="s">
        <v>2078</v>
      </c>
      <c r="D709" s="178"/>
      <c r="E709" s="173" t="s">
        <v>1562</v>
      </c>
      <c r="F709" s="173" t="s">
        <v>470</v>
      </c>
      <c r="G709" s="173" t="s">
        <v>2046</v>
      </c>
      <c r="I709" s="173" t="s">
        <v>1434</v>
      </c>
      <c r="J709" s="173" t="s">
        <v>2119</v>
      </c>
      <c r="K709" s="173" t="s">
        <v>2046</v>
      </c>
    </row>
    <row r="710" spans="1:11" x14ac:dyDescent="0.25">
      <c r="A710" s="173" t="s">
        <v>1642</v>
      </c>
      <c r="B710" s="173" t="s">
        <v>209</v>
      </c>
      <c r="C710" s="173" t="s">
        <v>2085</v>
      </c>
      <c r="D710" s="178"/>
      <c r="E710" s="173" t="s">
        <v>1563</v>
      </c>
      <c r="F710" s="173" t="s">
        <v>470</v>
      </c>
      <c r="G710" s="173" t="s">
        <v>2081</v>
      </c>
      <c r="I710" s="173" t="s">
        <v>1435</v>
      </c>
      <c r="J710" s="173" t="s">
        <v>2118</v>
      </c>
      <c r="K710" s="173" t="s">
        <v>2046</v>
      </c>
    </row>
    <row r="711" spans="1:11" x14ac:dyDescent="0.25">
      <c r="A711" s="173" t="s">
        <v>941</v>
      </c>
      <c r="B711" s="173" t="s">
        <v>209</v>
      </c>
      <c r="C711" s="173" t="s">
        <v>2080</v>
      </c>
      <c r="D711" s="178"/>
      <c r="E711" s="173" t="s">
        <v>1453</v>
      </c>
      <c r="F711" s="173" t="s">
        <v>470</v>
      </c>
      <c r="G711" s="173" t="s">
        <v>2049</v>
      </c>
      <c r="I711" s="173" t="s">
        <v>1436</v>
      </c>
      <c r="J711" s="173" t="s">
        <v>2118</v>
      </c>
      <c r="K711" s="173" t="s">
        <v>2046</v>
      </c>
    </row>
    <row r="712" spans="1:11" x14ac:dyDescent="0.25">
      <c r="A712" s="173" t="s">
        <v>1444</v>
      </c>
      <c r="B712" s="173" t="s">
        <v>209</v>
      </c>
      <c r="C712" s="173" t="s">
        <v>2060</v>
      </c>
      <c r="D712" s="178"/>
      <c r="E712" s="173" t="s">
        <v>1564</v>
      </c>
      <c r="F712" s="173" t="s">
        <v>470</v>
      </c>
      <c r="G712" s="173" t="s">
        <v>2086</v>
      </c>
      <c r="I712" s="173" t="s">
        <v>654</v>
      </c>
      <c r="J712" s="173" t="s">
        <v>2123</v>
      </c>
      <c r="K712" s="173" t="s">
        <v>2061</v>
      </c>
    </row>
    <row r="713" spans="1:11" x14ac:dyDescent="0.25">
      <c r="A713" s="173" t="s">
        <v>1557</v>
      </c>
      <c r="B713" s="173" t="s">
        <v>209</v>
      </c>
      <c r="C713" s="173" t="s">
        <v>2061</v>
      </c>
      <c r="D713" s="178"/>
      <c r="E713" s="173" t="s">
        <v>665</v>
      </c>
      <c r="F713" s="173" t="s">
        <v>470</v>
      </c>
      <c r="G713" s="173" t="s">
        <v>2083</v>
      </c>
      <c r="I713" s="173" t="s">
        <v>1437</v>
      </c>
      <c r="J713" s="173" t="s">
        <v>2118</v>
      </c>
      <c r="K713" s="173" t="s">
        <v>2061</v>
      </c>
    </row>
    <row r="714" spans="1:11" x14ac:dyDescent="0.25">
      <c r="A714" s="173" t="s">
        <v>1445</v>
      </c>
      <c r="B714" s="173" t="s">
        <v>209</v>
      </c>
      <c r="C714" s="173" t="s">
        <v>2054</v>
      </c>
      <c r="D714" s="178"/>
      <c r="E714" s="173" t="s">
        <v>666</v>
      </c>
      <c r="F714" s="173" t="s">
        <v>470</v>
      </c>
      <c r="G714" s="173" t="s">
        <v>2049</v>
      </c>
      <c r="I714" s="173" t="s">
        <v>1438</v>
      </c>
      <c r="J714" s="173" t="s">
        <v>2118</v>
      </c>
      <c r="K714" s="173" t="s">
        <v>2046</v>
      </c>
    </row>
    <row r="715" spans="1:11" x14ac:dyDescent="0.25">
      <c r="A715" s="173" t="s">
        <v>1446</v>
      </c>
      <c r="B715" s="173" t="s">
        <v>209</v>
      </c>
      <c r="C715" s="173" t="s">
        <v>2054</v>
      </c>
      <c r="D715" s="178"/>
      <c r="E715" s="173" t="s">
        <v>1656</v>
      </c>
      <c r="F715" s="173" t="s">
        <v>470</v>
      </c>
      <c r="G715" s="173" t="s">
        <v>2049</v>
      </c>
      <c r="I715" s="173" t="s">
        <v>782</v>
      </c>
      <c r="J715" s="173" t="s">
        <v>2115</v>
      </c>
      <c r="K715" s="173" t="s">
        <v>2046</v>
      </c>
    </row>
    <row r="716" spans="1:11" x14ac:dyDescent="0.25">
      <c r="A716" s="173" t="s">
        <v>1558</v>
      </c>
      <c r="B716" s="173" t="s">
        <v>209</v>
      </c>
      <c r="C716" s="173" t="s">
        <v>2054</v>
      </c>
      <c r="D716" s="178"/>
      <c r="E716" s="173" t="s">
        <v>667</v>
      </c>
      <c r="F716" s="173" t="s">
        <v>470</v>
      </c>
      <c r="G716" s="173" t="s">
        <v>2082</v>
      </c>
      <c r="I716" s="173" t="s">
        <v>1439</v>
      </c>
      <c r="J716" s="173" t="s">
        <v>2118</v>
      </c>
      <c r="K716" s="173" t="s">
        <v>2061</v>
      </c>
    </row>
    <row r="717" spans="1:11" x14ac:dyDescent="0.25">
      <c r="A717" s="173" t="s">
        <v>872</v>
      </c>
      <c r="B717" s="173" t="s">
        <v>209</v>
      </c>
      <c r="C717" s="173" t="s">
        <v>2084</v>
      </c>
      <c r="D717" s="178"/>
      <c r="E717" s="173" t="s">
        <v>1454</v>
      </c>
      <c r="F717" s="173" t="s">
        <v>470</v>
      </c>
      <c r="G717" s="173" t="s">
        <v>2061</v>
      </c>
      <c r="I717" s="173" t="s">
        <v>1439</v>
      </c>
      <c r="J717" s="173" t="s">
        <v>455</v>
      </c>
      <c r="K717" s="173" t="s">
        <v>483</v>
      </c>
    </row>
    <row r="718" spans="1:11" x14ac:dyDescent="0.25">
      <c r="A718" s="173" t="s">
        <v>1643</v>
      </c>
      <c r="B718" s="173" t="s">
        <v>209</v>
      </c>
      <c r="C718" s="173" t="s">
        <v>2079</v>
      </c>
      <c r="D718" s="178"/>
      <c r="E718" s="173" t="s">
        <v>1657</v>
      </c>
      <c r="F718" s="173" t="s">
        <v>470</v>
      </c>
      <c r="G718" s="173" t="s">
        <v>2080</v>
      </c>
      <c r="I718" s="173" t="s">
        <v>1440</v>
      </c>
      <c r="J718" s="173" t="s">
        <v>2118</v>
      </c>
      <c r="K718" s="173" t="s">
        <v>2046</v>
      </c>
    </row>
    <row r="719" spans="1:11" x14ac:dyDescent="0.25">
      <c r="A719" s="173" t="s">
        <v>785</v>
      </c>
      <c r="B719" s="173" t="s">
        <v>209</v>
      </c>
      <c r="C719" s="173" t="s">
        <v>2061</v>
      </c>
      <c r="D719" s="178"/>
      <c r="E719" s="173" t="s">
        <v>668</v>
      </c>
      <c r="F719" s="173" t="s">
        <v>470</v>
      </c>
      <c r="G719" s="173" t="s">
        <v>2049</v>
      </c>
      <c r="I719" s="173" t="s">
        <v>1640</v>
      </c>
      <c r="J719" s="173" t="s">
        <v>2119</v>
      </c>
      <c r="K719" s="173" t="s">
        <v>2080</v>
      </c>
    </row>
    <row r="720" spans="1:11" x14ac:dyDescent="0.25">
      <c r="A720" s="173" t="s">
        <v>1644</v>
      </c>
      <c r="B720" s="173" t="s">
        <v>209</v>
      </c>
      <c r="C720" s="173" t="s">
        <v>2054</v>
      </c>
      <c r="D720" s="178"/>
      <c r="E720" s="173" t="s">
        <v>512</v>
      </c>
      <c r="F720" s="173" t="s">
        <v>470</v>
      </c>
      <c r="G720" s="173" t="s">
        <v>2086</v>
      </c>
      <c r="I720" s="173" t="s">
        <v>1441</v>
      </c>
      <c r="J720" s="173" t="s">
        <v>2118</v>
      </c>
      <c r="K720" s="173" t="s">
        <v>2046</v>
      </c>
    </row>
    <row r="721" spans="1:11" x14ac:dyDescent="0.25">
      <c r="A721" s="173" t="s">
        <v>786</v>
      </c>
      <c r="B721" s="173" t="s">
        <v>209</v>
      </c>
      <c r="C721" s="173" t="s">
        <v>2084</v>
      </c>
      <c r="D721" s="178"/>
      <c r="E721" s="173" t="s">
        <v>669</v>
      </c>
      <c r="F721" s="173" t="s">
        <v>470</v>
      </c>
      <c r="G721" s="173" t="s">
        <v>2079</v>
      </c>
      <c r="I721" s="173" t="s">
        <v>1442</v>
      </c>
      <c r="J721" s="173" t="s">
        <v>2118</v>
      </c>
      <c r="K721" s="173" t="s">
        <v>2046</v>
      </c>
    </row>
    <row r="722" spans="1:11" x14ac:dyDescent="0.25">
      <c r="A722" s="173" t="s">
        <v>787</v>
      </c>
      <c r="B722" s="173" t="s">
        <v>209</v>
      </c>
      <c r="C722" s="173" t="s">
        <v>2054</v>
      </c>
      <c r="D722" s="178"/>
      <c r="E722" s="173" t="s">
        <v>670</v>
      </c>
      <c r="F722" s="173" t="s">
        <v>470</v>
      </c>
      <c r="G722" s="173" t="s">
        <v>2049</v>
      </c>
      <c r="I722" s="173" t="s">
        <v>783</v>
      </c>
      <c r="J722" s="173" t="s">
        <v>2115</v>
      </c>
      <c r="K722" s="173" t="s">
        <v>2046</v>
      </c>
    </row>
    <row r="723" spans="1:11" x14ac:dyDescent="0.25">
      <c r="A723" s="173" t="s">
        <v>1447</v>
      </c>
      <c r="B723" s="173" t="s">
        <v>209</v>
      </c>
      <c r="C723" s="173" t="s">
        <v>2046</v>
      </c>
      <c r="D723" s="178"/>
      <c r="E723" s="173" t="s">
        <v>1658</v>
      </c>
      <c r="F723" s="173" t="s">
        <v>470</v>
      </c>
      <c r="G723" s="173" t="s">
        <v>2060</v>
      </c>
      <c r="I723" s="173" t="s">
        <v>1553</v>
      </c>
      <c r="J723" s="173" t="s">
        <v>2121</v>
      </c>
      <c r="K723" s="173" t="s">
        <v>2061</v>
      </c>
    </row>
    <row r="724" spans="1:11" x14ac:dyDescent="0.25">
      <c r="A724" s="173" t="s">
        <v>1645</v>
      </c>
      <c r="B724" s="173" t="s">
        <v>209</v>
      </c>
      <c r="C724" s="173" t="s">
        <v>2054</v>
      </c>
      <c r="D724" s="178"/>
      <c r="E724" s="173" t="s">
        <v>1129</v>
      </c>
      <c r="F724" s="173" t="s">
        <v>470</v>
      </c>
      <c r="G724" s="173" t="s">
        <v>2080</v>
      </c>
      <c r="I724" s="173" t="s">
        <v>784</v>
      </c>
      <c r="J724" s="173" t="s">
        <v>2115</v>
      </c>
      <c r="K724" s="173" t="s">
        <v>2046</v>
      </c>
    </row>
    <row r="725" spans="1:11" x14ac:dyDescent="0.25">
      <c r="A725" s="173" t="s">
        <v>657</v>
      </c>
      <c r="B725" s="173" t="s">
        <v>209</v>
      </c>
      <c r="C725" s="173" t="s">
        <v>2084</v>
      </c>
      <c r="D725" s="178"/>
      <c r="E725" s="173" t="s">
        <v>1130</v>
      </c>
      <c r="F725" s="173" t="s">
        <v>470</v>
      </c>
      <c r="G725" s="173" t="s">
        <v>2088</v>
      </c>
      <c r="I725" s="173" t="s">
        <v>1124</v>
      </c>
      <c r="J725" s="173" t="s">
        <v>2116</v>
      </c>
      <c r="K725" s="173" t="s">
        <v>2066</v>
      </c>
    </row>
    <row r="726" spans="1:11" x14ac:dyDescent="0.25">
      <c r="A726" s="173" t="s">
        <v>658</v>
      </c>
      <c r="B726" s="173" t="s">
        <v>209</v>
      </c>
      <c r="C726" s="173" t="s">
        <v>2054</v>
      </c>
      <c r="D726" s="178"/>
      <c r="E726" s="173" t="s">
        <v>1659</v>
      </c>
      <c r="F726" s="173" t="s">
        <v>470</v>
      </c>
      <c r="G726" s="173" t="s">
        <v>2060</v>
      </c>
      <c r="I726" s="173" t="s">
        <v>1125</v>
      </c>
      <c r="J726" s="173" t="s">
        <v>2116</v>
      </c>
      <c r="K726" s="173" t="s">
        <v>2087</v>
      </c>
    </row>
    <row r="727" spans="1:11" x14ac:dyDescent="0.25">
      <c r="A727" s="173" t="s">
        <v>1646</v>
      </c>
      <c r="B727" s="173" t="s">
        <v>209</v>
      </c>
      <c r="C727" s="173" t="s">
        <v>2084</v>
      </c>
      <c r="D727" s="178"/>
      <c r="E727" s="173" t="s">
        <v>1660</v>
      </c>
      <c r="F727" s="173" t="s">
        <v>470</v>
      </c>
      <c r="G727" s="173" t="s">
        <v>2046</v>
      </c>
      <c r="I727" s="173" t="s">
        <v>1641</v>
      </c>
      <c r="J727" s="173" t="s">
        <v>2119</v>
      </c>
      <c r="K727" s="173" t="s">
        <v>2060</v>
      </c>
    </row>
    <row r="728" spans="1:11" x14ac:dyDescent="0.25">
      <c r="A728" s="173" t="s">
        <v>1448</v>
      </c>
      <c r="B728" s="173" t="s">
        <v>209</v>
      </c>
      <c r="C728" s="173" t="s">
        <v>2062</v>
      </c>
      <c r="D728" s="178"/>
      <c r="E728" s="173" t="s">
        <v>1131</v>
      </c>
      <c r="F728" s="173" t="s">
        <v>470</v>
      </c>
      <c r="G728" s="173" t="s">
        <v>2046</v>
      </c>
      <c r="I728" s="173" t="s">
        <v>1126</v>
      </c>
      <c r="J728" s="173" t="s">
        <v>2116</v>
      </c>
      <c r="K728" s="173" t="s">
        <v>2083</v>
      </c>
    </row>
    <row r="729" spans="1:11" x14ac:dyDescent="0.25">
      <c r="A729" s="173" t="s">
        <v>1449</v>
      </c>
      <c r="B729" s="173" t="s">
        <v>209</v>
      </c>
      <c r="C729" s="173" t="s">
        <v>2060</v>
      </c>
      <c r="D729" s="178"/>
      <c r="E729" s="173" t="s">
        <v>1132</v>
      </c>
      <c r="F729" s="173" t="s">
        <v>470</v>
      </c>
      <c r="G729" s="173" t="s">
        <v>2060</v>
      </c>
      <c r="I729" s="173" t="s">
        <v>1744</v>
      </c>
      <c r="J729" s="173" t="s">
        <v>455</v>
      </c>
      <c r="K729" s="173" t="s">
        <v>2066</v>
      </c>
    </row>
    <row r="730" spans="1:11" x14ac:dyDescent="0.25">
      <c r="A730" s="173" t="s">
        <v>873</v>
      </c>
      <c r="B730" s="173" t="s">
        <v>209</v>
      </c>
      <c r="C730" s="173" t="s">
        <v>2082</v>
      </c>
      <c r="D730" s="178"/>
      <c r="E730" s="173" t="s">
        <v>513</v>
      </c>
      <c r="F730" s="173" t="s">
        <v>470</v>
      </c>
      <c r="G730" s="173" t="s">
        <v>2084</v>
      </c>
      <c r="I730" s="173" t="s">
        <v>1745</v>
      </c>
      <c r="J730" s="173" t="s">
        <v>455</v>
      </c>
      <c r="K730" s="173" t="s">
        <v>2087</v>
      </c>
    </row>
    <row r="731" spans="1:11" x14ac:dyDescent="0.25">
      <c r="A731" s="173" t="s">
        <v>1450</v>
      </c>
      <c r="B731" s="173" t="s">
        <v>209</v>
      </c>
      <c r="C731" s="173" t="s">
        <v>2054</v>
      </c>
      <c r="D731" s="178"/>
      <c r="E731" s="173" t="s">
        <v>514</v>
      </c>
      <c r="F731" s="173" t="s">
        <v>470</v>
      </c>
      <c r="G731" s="173" t="s">
        <v>2052</v>
      </c>
      <c r="I731" s="173" t="s">
        <v>1746</v>
      </c>
      <c r="J731" s="173" t="s">
        <v>455</v>
      </c>
      <c r="K731" s="173" t="s">
        <v>2078</v>
      </c>
    </row>
    <row r="732" spans="1:11" x14ac:dyDescent="0.25">
      <c r="A732" s="173" t="s">
        <v>1647</v>
      </c>
      <c r="B732" s="173" t="s">
        <v>209</v>
      </c>
      <c r="C732" s="173" t="s">
        <v>2046</v>
      </c>
      <c r="D732" s="178"/>
      <c r="E732" s="173" t="s">
        <v>515</v>
      </c>
      <c r="F732" s="173" t="s">
        <v>470</v>
      </c>
      <c r="G732" s="173" t="s">
        <v>2087</v>
      </c>
      <c r="I732" s="173" t="s">
        <v>827</v>
      </c>
      <c r="J732" s="173" t="s">
        <v>2125</v>
      </c>
      <c r="K732" s="173" t="s">
        <v>2087</v>
      </c>
    </row>
    <row r="733" spans="1:11" x14ac:dyDescent="0.25">
      <c r="A733" s="173" t="s">
        <v>510</v>
      </c>
      <c r="B733" s="173" t="s">
        <v>209</v>
      </c>
      <c r="C733" s="173" t="s">
        <v>2080</v>
      </c>
      <c r="D733" s="178"/>
      <c r="E733" s="173" t="s">
        <v>1752</v>
      </c>
      <c r="F733" s="173" t="s">
        <v>470</v>
      </c>
      <c r="G733" s="173" t="s">
        <v>2087</v>
      </c>
      <c r="I733" s="173" t="s">
        <v>1747</v>
      </c>
      <c r="J733" s="173" t="s">
        <v>455</v>
      </c>
      <c r="K733" s="173" t="s">
        <v>2088</v>
      </c>
    </row>
    <row r="734" spans="1:11" x14ac:dyDescent="0.25">
      <c r="A734" s="173" t="s">
        <v>1559</v>
      </c>
      <c r="B734" s="173" t="s">
        <v>209</v>
      </c>
      <c r="C734" s="173" t="s">
        <v>2054</v>
      </c>
      <c r="D734" s="178"/>
      <c r="E734" s="173" t="s">
        <v>516</v>
      </c>
      <c r="F734" s="173" t="s">
        <v>470</v>
      </c>
      <c r="G734" s="173" t="s">
        <v>2087</v>
      </c>
      <c r="I734" s="173" t="s">
        <v>1748</v>
      </c>
      <c r="J734" s="173" t="s">
        <v>455</v>
      </c>
      <c r="K734" s="173" t="s">
        <v>2088</v>
      </c>
    </row>
    <row r="735" spans="1:11" x14ac:dyDescent="0.25">
      <c r="A735" s="173" t="s">
        <v>659</v>
      </c>
      <c r="B735" s="173" t="s">
        <v>209</v>
      </c>
      <c r="C735" s="173" t="s">
        <v>2054</v>
      </c>
      <c r="D735" s="178"/>
      <c r="E735" s="173" t="s">
        <v>517</v>
      </c>
      <c r="F735" s="173" t="s">
        <v>470</v>
      </c>
      <c r="G735" s="173" t="s">
        <v>2087</v>
      </c>
      <c r="I735" s="173" t="s">
        <v>1749</v>
      </c>
      <c r="J735" s="173" t="s">
        <v>455</v>
      </c>
      <c r="K735" s="173" t="s">
        <v>2088</v>
      </c>
    </row>
    <row r="736" spans="1:11" x14ac:dyDescent="0.25">
      <c r="A736" s="173" t="s">
        <v>660</v>
      </c>
      <c r="B736" s="173" t="s">
        <v>209</v>
      </c>
      <c r="C736" s="173" t="s">
        <v>2046</v>
      </c>
      <c r="D736" s="178"/>
      <c r="E736" s="173" t="s">
        <v>1239</v>
      </c>
      <c r="F736" s="173" t="s">
        <v>470</v>
      </c>
      <c r="G736" s="173" t="s">
        <v>2087</v>
      </c>
      <c r="I736" s="173" t="s">
        <v>1750</v>
      </c>
      <c r="J736" s="173" t="s">
        <v>455</v>
      </c>
      <c r="K736" s="173" t="s">
        <v>2087</v>
      </c>
    </row>
    <row r="737" spans="1:11" x14ac:dyDescent="0.25">
      <c r="A737" s="173" t="s">
        <v>661</v>
      </c>
      <c r="B737" s="173" t="s">
        <v>209</v>
      </c>
      <c r="C737" s="173" t="s">
        <v>2049</v>
      </c>
      <c r="D737" s="178"/>
      <c r="E737" s="173" t="s">
        <v>1565</v>
      </c>
      <c r="F737" s="173" t="s">
        <v>470</v>
      </c>
      <c r="G737" s="173" t="s">
        <v>2087</v>
      </c>
      <c r="I737" s="173" t="s">
        <v>1751</v>
      </c>
      <c r="J737" s="173" t="s">
        <v>455</v>
      </c>
      <c r="K737" s="173" t="s">
        <v>2087</v>
      </c>
    </row>
    <row r="738" spans="1:11" x14ac:dyDescent="0.25">
      <c r="A738" s="173" t="s">
        <v>662</v>
      </c>
      <c r="B738" s="173" t="s">
        <v>209</v>
      </c>
      <c r="C738" s="173" t="s">
        <v>2082</v>
      </c>
      <c r="D738" s="178"/>
      <c r="E738" s="173" t="s">
        <v>1566</v>
      </c>
      <c r="F738" s="173" t="s">
        <v>470</v>
      </c>
      <c r="G738" s="173" t="s">
        <v>2087</v>
      </c>
      <c r="I738" s="173" t="s">
        <v>509</v>
      </c>
      <c r="J738" s="173" t="s">
        <v>2124</v>
      </c>
      <c r="K738" s="173" t="s">
        <v>2054</v>
      </c>
    </row>
    <row r="739" spans="1:11" x14ac:dyDescent="0.25">
      <c r="A739" s="173" t="s">
        <v>1648</v>
      </c>
      <c r="B739" s="173" t="s">
        <v>209</v>
      </c>
      <c r="C739" s="173" t="s">
        <v>2061</v>
      </c>
      <c r="D739" s="178"/>
      <c r="E739" s="173" t="s">
        <v>1240</v>
      </c>
      <c r="F739" s="173" t="s">
        <v>470</v>
      </c>
      <c r="G739" s="173" t="s">
        <v>2087</v>
      </c>
      <c r="I739" s="173" t="s">
        <v>1554</v>
      </c>
      <c r="J739" s="173" t="s">
        <v>2121</v>
      </c>
      <c r="K739" s="173" t="s">
        <v>2054</v>
      </c>
    </row>
    <row r="740" spans="1:11" x14ac:dyDescent="0.25">
      <c r="A740" s="173" t="s">
        <v>663</v>
      </c>
      <c r="B740" s="173" t="s">
        <v>209</v>
      </c>
      <c r="C740" s="173" t="s">
        <v>2049</v>
      </c>
      <c r="D740" s="178"/>
      <c r="E740" s="173" t="s">
        <v>1241</v>
      </c>
      <c r="F740" s="173" t="s">
        <v>470</v>
      </c>
      <c r="G740" s="173" t="s">
        <v>2087</v>
      </c>
      <c r="I740" s="173" t="s">
        <v>1443</v>
      </c>
      <c r="J740" s="173" t="s">
        <v>2118</v>
      </c>
      <c r="K740" s="173" t="s">
        <v>2054</v>
      </c>
    </row>
    <row r="741" spans="1:11" x14ac:dyDescent="0.25">
      <c r="A741" s="173" t="s">
        <v>511</v>
      </c>
      <c r="B741" s="173" t="s">
        <v>209</v>
      </c>
      <c r="C741" s="173" t="s">
        <v>2060</v>
      </c>
      <c r="D741" s="178"/>
      <c r="E741" s="173" t="s">
        <v>1242</v>
      </c>
      <c r="F741" s="173" t="s">
        <v>470</v>
      </c>
      <c r="G741" s="173" t="s">
        <v>2087</v>
      </c>
      <c r="I741" s="173" t="s">
        <v>655</v>
      </c>
      <c r="J741" s="173" t="s">
        <v>2123</v>
      </c>
      <c r="K741" s="173" t="s">
        <v>2060</v>
      </c>
    </row>
    <row r="742" spans="1:11" x14ac:dyDescent="0.25">
      <c r="A742" s="173" t="s">
        <v>1649</v>
      </c>
      <c r="B742" s="173" t="s">
        <v>209</v>
      </c>
      <c r="C742" s="173" t="s">
        <v>2083</v>
      </c>
      <c r="D742" s="178"/>
      <c r="E742" s="173" t="s">
        <v>1133</v>
      </c>
      <c r="F742" s="173" t="s">
        <v>470</v>
      </c>
      <c r="G742" s="173" t="s">
        <v>2078</v>
      </c>
      <c r="I742" s="173" t="s">
        <v>655</v>
      </c>
      <c r="J742" s="173" t="s">
        <v>2125</v>
      </c>
      <c r="K742" s="173" t="s">
        <v>2087</v>
      </c>
    </row>
    <row r="743" spans="1:11" x14ac:dyDescent="0.25">
      <c r="A743" s="173" t="s">
        <v>1650</v>
      </c>
      <c r="B743" s="173" t="s">
        <v>209</v>
      </c>
      <c r="C743" s="173" t="s">
        <v>2079</v>
      </c>
      <c r="D743" s="178"/>
      <c r="E743" s="173" t="s">
        <v>1567</v>
      </c>
      <c r="F743" s="173" t="s">
        <v>470</v>
      </c>
      <c r="G743" s="173" t="s">
        <v>2087</v>
      </c>
      <c r="I743" s="173" t="s">
        <v>1231</v>
      </c>
      <c r="J743" s="173" t="s">
        <v>2131</v>
      </c>
      <c r="K743" s="173" t="s">
        <v>2087</v>
      </c>
    </row>
    <row r="744" spans="1:11" x14ac:dyDescent="0.25">
      <c r="A744" s="173" t="s">
        <v>1651</v>
      </c>
      <c r="B744" s="173" t="s">
        <v>209</v>
      </c>
      <c r="C744" s="173" t="s">
        <v>2080</v>
      </c>
      <c r="D744" s="178"/>
      <c r="E744" s="173" t="s">
        <v>518</v>
      </c>
      <c r="F744" s="173" t="s">
        <v>470</v>
      </c>
      <c r="G744" s="173" t="s">
        <v>2087</v>
      </c>
      <c r="I744" s="173" t="s">
        <v>1232</v>
      </c>
      <c r="J744" s="173" t="s">
        <v>2131</v>
      </c>
      <c r="K744" s="173" t="s">
        <v>2054</v>
      </c>
    </row>
    <row r="745" spans="1:11" x14ac:dyDescent="0.25">
      <c r="A745" s="173" t="s">
        <v>1652</v>
      </c>
      <c r="B745" s="173" t="s">
        <v>209</v>
      </c>
      <c r="C745" s="173" t="s">
        <v>2081</v>
      </c>
      <c r="D745" s="178"/>
      <c r="E745" s="173" t="s">
        <v>874</v>
      </c>
      <c r="F745" s="173" t="s">
        <v>470</v>
      </c>
      <c r="G745" s="173" t="s">
        <v>2087</v>
      </c>
      <c r="I745" s="173" t="s">
        <v>1233</v>
      </c>
      <c r="J745" s="173" t="s">
        <v>2131</v>
      </c>
      <c r="K745" s="173" t="s">
        <v>2088</v>
      </c>
    </row>
    <row r="746" spans="1:11" x14ac:dyDescent="0.25">
      <c r="A746" s="173" t="s">
        <v>1451</v>
      </c>
      <c r="B746" s="173" t="s">
        <v>209</v>
      </c>
      <c r="C746" s="173" t="s">
        <v>2082</v>
      </c>
      <c r="D746" s="178"/>
      <c r="E746" s="173" t="s">
        <v>1134</v>
      </c>
      <c r="F746" s="173" t="s">
        <v>470</v>
      </c>
      <c r="G746" s="173" t="s">
        <v>2087</v>
      </c>
      <c r="I746" s="173" t="s">
        <v>656</v>
      </c>
      <c r="J746" s="173" t="s">
        <v>2123</v>
      </c>
      <c r="K746" s="173" t="s">
        <v>2054</v>
      </c>
    </row>
    <row r="747" spans="1:11" x14ac:dyDescent="0.25">
      <c r="A747" s="173" t="s">
        <v>1560</v>
      </c>
      <c r="B747" s="173" t="s">
        <v>209</v>
      </c>
      <c r="C747" s="173" t="s">
        <v>2061</v>
      </c>
      <c r="D747" s="178"/>
      <c r="E747" s="173" t="s">
        <v>1568</v>
      </c>
      <c r="F747" s="173" t="s">
        <v>470</v>
      </c>
      <c r="G747" s="173" t="s">
        <v>2087</v>
      </c>
      <c r="I747" s="173" t="s">
        <v>656</v>
      </c>
      <c r="J747" s="173" t="s">
        <v>2125</v>
      </c>
      <c r="K747" s="173" t="s">
        <v>2087</v>
      </c>
    </row>
    <row r="748" spans="1:11" x14ac:dyDescent="0.25">
      <c r="A748" s="173" t="s">
        <v>1653</v>
      </c>
      <c r="B748" s="173" t="s">
        <v>209</v>
      </c>
      <c r="C748" s="173" t="s">
        <v>2084</v>
      </c>
      <c r="D748" s="178"/>
      <c r="E748" s="173" t="s">
        <v>1135</v>
      </c>
      <c r="F748" s="173" t="s">
        <v>470</v>
      </c>
      <c r="G748" s="173" t="s">
        <v>2087</v>
      </c>
      <c r="I748" s="173" t="s">
        <v>1234</v>
      </c>
      <c r="J748" s="173" t="s">
        <v>2131</v>
      </c>
      <c r="K748" s="173" t="s">
        <v>2088</v>
      </c>
    </row>
    <row r="749" spans="1:11" x14ac:dyDescent="0.25">
      <c r="A749" s="173" t="s">
        <v>1561</v>
      </c>
      <c r="B749" s="173" t="s">
        <v>209</v>
      </c>
      <c r="C749" s="173" t="s">
        <v>2084</v>
      </c>
      <c r="D749" s="178"/>
      <c r="E749" s="173" t="s">
        <v>1136</v>
      </c>
      <c r="F749" s="173" t="s">
        <v>470</v>
      </c>
      <c r="G749" s="173" t="s">
        <v>2087</v>
      </c>
      <c r="I749" s="173" t="s">
        <v>1127</v>
      </c>
      <c r="J749" s="173" t="s">
        <v>2116</v>
      </c>
      <c r="K749" s="173" t="s">
        <v>2086</v>
      </c>
    </row>
    <row r="750" spans="1:11" x14ac:dyDescent="0.25">
      <c r="A750" s="173" t="s">
        <v>1654</v>
      </c>
      <c r="B750" s="173" t="s">
        <v>209</v>
      </c>
      <c r="C750" s="173" t="s">
        <v>2082</v>
      </c>
      <c r="D750" s="178"/>
      <c r="E750" s="173" t="s">
        <v>1137</v>
      </c>
      <c r="F750" s="173" t="s">
        <v>470</v>
      </c>
      <c r="G750" s="173" t="s">
        <v>2060</v>
      </c>
      <c r="I750" s="173" t="s">
        <v>1555</v>
      </c>
      <c r="J750" s="173" t="s">
        <v>2121</v>
      </c>
      <c r="K750" s="173" t="s">
        <v>2087</v>
      </c>
    </row>
    <row r="751" spans="1:11" x14ac:dyDescent="0.25">
      <c r="A751" s="173" t="s">
        <v>1655</v>
      </c>
      <c r="B751" s="173" t="s">
        <v>209</v>
      </c>
      <c r="C751" s="173" t="s">
        <v>2080</v>
      </c>
      <c r="D751" s="178"/>
      <c r="E751" s="173" t="s">
        <v>1138</v>
      </c>
      <c r="F751" s="173" t="s">
        <v>470</v>
      </c>
      <c r="G751" s="173" t="s">
        <v>2085</v>
      </c>
      <c r="I751" s="173" t="s">
        <v>1235</v>
      </c>
      <c r="J751" s="173" t="s">
        <v>2131</v>
      </c>
      <c r="K751" s="173" t="s">
        <v>2087</v>
      </c>
    </row>
    <row r="752" spans="1:11" x14ac:dyDescent="0.25">
      <c r="A752" s="173" t="s">
        <v>664</v>
      </c>
      <c r="B752" s="173" t="s">
        <v>209</v>
      </c>
      <c r="C752" s="173" t="s">
        <v>2079</v>
      </c>
      <c r="D752" s="178"/>
      <c r="E752" s="173" t="s">
        <v>1139</v>
      </c>
      <c r="F752" s="173" t="s">
        <v>470</v>
      </c>
      <c r="G752" s="173" t="s">
        <v>2078</v>
      </c>
      <c r="I752" s="173" t="s">
        <v>1236</v>
      </c>
      <c r="J752" s="173" t="s">
        <v>2131</v>
      </c>
      <c r="K752" s="173" t="s">
        <v>2066</v>
      </c>
    </row>
    <row r="753" spans="1:11" x14ac:dyDescent="0.25">
      <c r="A753" s="173" t="s">
        <v>1452</v>
      </c>
      <c r="B753" s="173" t="s">
        <v>209</v>
      </c>
      <c r="C753" s="173" t="s">
        <v>2046</v>
      </c>
      <c r="D753" s="178"/>
      <c r="E753" s="173" t="s">
        <v>788</v>
      </c>
      <c r="F753" s="173" t="s">
        <v>470</v>
      </c>
      <c r="G753" s="173" t="s">
        <v>2054</v>
      </c>
      <c r="I753" s="173" t="s">
        <v>1237</v>
      </c>
      <c r="J753" s="173" t="s">
        <v>2131</v>
      </c>
      <c r="K753" s="173" t="s">
        <v>2066</v>
      </c>
    </row>
    <row r="754" spans="1:11" x14ac:dyDescent="0.25">
      <c r="A754" s="173" t="s">
        <v>1562</v>
      </c>
      <c r="B754" s="173" t="s">
        <v>209</v>
      </c>
      <c r="C754" s="173" t="s">
        <v>2046</v>
      </c>
      <c r="D754" s="178"/>
      <c r="E754" s="173" t="s">
        <v>875</v>
      </c>
      <c r="F754" s="173" t="s">
        <v>470</v>
      </c>
      <c r="G754" s="173" t="s">
        <v>2084</v>
      </c>
      <c r="I754" s="173" t="s">
        <v>1238</v>
      </c>
      <c r="J754" s="173" t="s">
        <v>2131</v>
      </c>
      <c r="K754" s="173" t="s">
        <v>2066</v>
      </c>
    </row>
    <row r="755" spans="1:11" x14ac:dyDescent="0.25">
      <c r="A755" s="173" t="s">
        <v>1563</v>
      </c>
      <c r="B755" s="173" t="s">
        <v>209</v>
      </c>
      <c r="C755" s="173" t="s">
        <v>2081</v>
      </c>
      <c r="D755" s="178"/>
      <c r="E755" s="173" t="s">
        <v>519</v>
      </c>
      <c r="F755" s="173" t="s">
        <v>470</v>
      </c>
      <c r="G755" s="173" t="s">
        <v>2080</v>
      </c>
      <c r="I755" s="173" t="s">
        <v>1556</v>
      </c>
      <c r="J755" s="173" t="s">
        <v>2121</v>
      </c>
      <c r="K755" s="173" t="s">
        <v>2066</v>
      </c>
    </row>
    <row r="756" spans="1:11" x14ac:dyDescent="0.25">
      <c r="A756" s="173" t="s">
        <v>1453</v>
      </c>
      <c r="B756" s="173" t="s">
        <v>209</v>
      </c>
      <c r="C756" s="173" t="s">
        <v>2049</v>
      </c>
      <c r="D756" s="178"/>
      <c r="E756" s="173" t="s">
        <v>520</v>
      </c>
      <c r="F756" s="173" t="s">
        <v>470</v>
      </c>
      <c r="G756" s="173" t="s">
        <v>2054</v>
      </c>
      <c r="I756" s="173" t="s">
        <v>828</v>
      </c>
      <c r="J756" s="173" t="s">
        <v>2125</v>
      </c>
      <c r="K756" s="173" t="s">
        <v>2061</v>
      </c>
    </row>
    <row r="757" spans="1:11" x14ac:dyDescent="0.25">
      <c r="A757" s="173" t="s">
        <v>1564</v>
      </c>
      <c r="B757" s="173" t="s">
        <v>209</v>
      </c>
      <c r="C757" s="173" t="s">
        <v>2086</v>
      </c>
      <c r="D757" s="178"/>
      <c r="E757" s="173" t="s">
        <v>1661</v>
      </c>
      <c r="F757" s="173" t="s">
        <v>470</v>
      </c>
      <c r="G757" s="173" t="s">
        <v>2080</v>
      </c>
      <c r="I757" s="173" t="s">
        <v>871</v>
      </c>
      <c r="J757" s="173" t="s">
        <v>2122</v>
      </c>
      <c r="K757" s="173" t="s">
        <v>2054</v>
      </c>
    </row>
    <row r="758" spans="1:11" x14ac:dyDescent="0.25">
      <c r="A758" s="173" t="s">
        <v>665</v>
      </c>
      <c r="B758" s="173" t="s">
        <v>209</v>
      </c>
      <c r="C758" s="173" t="s">
        <v>2083</v>
      </c>
      <c r="D758" s="178"/>
      <c r="E758" s="173" t="s">
        <v>521</v>
      </c>
      <c r="F758" s="173" t="s">
        <v>470</v>
      </c>
      <c r="G758" s="173" t="s">
        <v>2084</v>
      </c>
      <c r="I758" s="173" t="s">
        <v>1128</v>
      </c>
      <c r="J758" s="173" t="s">
        <v>2116</v>
      </c>
      <c r="K758" s="173" t="s">
        <v>2078</v>
      </c>
    </row>
    <row r="759" spans="1:11" x14ac:dyDescent="0.25">
      <c r="A759" s="173" t="s">
        <v>666</v>
      </c>
      <c r="B759" s="173" t="s">
        <v>209</v>
      </c>
      <c r="C759" s="173" t="s">
        <v>2049</v>
      </c>
      <c r="D759" s="178"/>
      <c r="E759" s="173" t="s">
        <v>876</v>
      </c>
      <c r="F759" s="173" t="s">
        <v>470</v>
      </c>
      <c r="G759" s="173" t="s">
        <v>2049</v>
      </c>
      <c r="I759" s="173" t="s">
        <v>1642</v>
      </c>
      <c r="J759" s="173" t="s">
        <v>2119</v>
      </c>
      <c r="K759" s="173" t="s">
        <v>2085</v>
      </c>
    </row>
    <row r="760" spans="1:11" x14ac:dyDescent="0.25">
      <c r="A760" s="173" t="s">
        <v>1656</v>
      </c>
      <c r="B760" s="173" t="s">
        <v>209</v>
      </c>
      <c r="C760" s="173" t="s">
        <v>2049</v>
      </c>
      <c r="D760" s="178"/>
      <c r="E760" s="173" t="s">
        <v>1243</v>
      </c>
      <c r="F760" s="173" t="s">
        <v>470</v>
      </c>
      <c r="G760" s="173" t="s">
        <v>2046</v>
      </c>
      <c r="I760" s="173" t="s">
        <v>941</v>
      </c>
      <c r="J760" s="173" t="s">
        <v>2129</v>
      </c>
      <c r="K760" s="173" t="s">
        <v>2080</v>
      </c>
    </row>
    <row r="761" spans="1:11" x14ac:dyDescent="0.25">
      <c r="A761" s="173" t="s">
        <v>667</v>
      </c>
      <c r="B761" s="173" t="s">
        <v>209</v>
      </c>
      <c r="C761" s="173" t="s">
        <v>2082</v>
      </c>
      <c r="D761" s="178"/>
      <c r="E761" s="173" t="s">
        <v>942</v>
      </c>
      <c r="F761" s="173" t="s">
        <v>470</v>
      </c>
      <c r="G761" s="173" t="s">
        <v>2046</v>
      </c>
      <c r="I761" s="173" t="s">
        <v>1444</v>
      </c>
      <c r="J761" s="173" t="s">
        <v>2118</v>
      </c>
      <c r="K761" s="173" t="s">
        <v>2060</v>
      </c>
    </row>
    <row r="762" spans="1:11" x14ac:dyDescent="0.25">
      <c r="A762" s="173" t="s">
        <v>1454</v>
      </c>
      <c r="B762" s="173" t="s">
        <v>209</v>
      </c>
      <c r="C762" s="173" t="s">
        <v>2061</v>
      </c>
      <c r="D762" s="178"/>
      <c r="E762" s="173" t="s">
        <v>789</v>
      </c>
      <c r="F762" s="173" t="s">
        <v>470</v>
      </c>
      <c r="G762" s="173" t="s">
        <v>2084</v>
      </c>
      <c r="I762" s="173" t="s">
        <v>1557</v>
      </c>
      <c r="J762" s="173" t="s">
        <v>2121</v>
      </c>
      <c r="K762" s="173" t="s">
        <v>2061</v>
      </c>
    </row>
    <row r="763" spans="1:11" x14ac:dyDescent="0.25">
      <c r="A763" s="173" t="s">
        <v>1657</v>
      </c>
      <c r="B763" s="173" t="s">
        <v>209</v>
      </c>
      <c r="C763" s="173" t="s">
        <v>2080</v>
      </c>
      <c r="D763" s="178"/>
      <c r="E763" s="173" t="s">
        <v>790</v>
      </c>
      <c r="F763" s="173" t="s">
        <v>470</v>
      </c>
      <c r="G763" s="173" t="s">
        <v>2082</v>
      </c>
      <c r="I763" s="173" t="s">
        <v>1445</v>
      </c>
      <c r="J763" s="173" t="s">
        <v>2118</v>
      </c>
      <c r="K763" s="173" t="s">
        <v>2054</v>
      </c>
    </row>
    <row r="764" spans="1:11" x14ac:dyDescent="0.25">
      <c r="A764" s="173" t="s">
        <v>668</v>
      </c>
      <c r="B764" s="173" t="s">
        <v>209</v>
      </c>
      <c r="C764" s="173" t="s">
        <v>2049</v>
      </c>
      <c r="D764" s="178"/>
      <c r="E764" s="173" t="s">
        <v>877</v>
      </c>
      <c r="F764" s="173" t="s">
        <v>470</v>
      </c>
      <c r="G764" s="173" t="s">
        <v>2060</v>
      </c>
      <c r="I764" s="173" t="s">
        <v>1446</v>
      </c>
      <c r="J764" s="173" t="s">
        <v>2118</v>
      </c>
      <c r="K764" s="173" t="s">
        <v>2054</v>
      </c>
    </row>
    <row r="765" spans="1:11" x14ac:dyDescent="0.25">
      <c r="A765" s="173" t="s">
        <v>512</v>
      </c>
      <c r="B765" s="173" t="s">
        <v>209</v>
      </c>
      <c r="C765" s="173" t="s">
        <v>2086</v>
      </c>
      <c r="D765" s="178"/>
      <c r="E765" s="173" t="s">
        <v>671</v>
      </c>
      <c r="F765" s="173" t="s">
        <v>470</v>
      </c>
      <c r="G765" s="173" t="s">
        <v>2080</v>
      </c>
      <c r="I765" s="173" t="s">
        <v>1558</v>
      </c>
      <c r="J765" s="173" t="s">
        <v>2121</v>
      </c>
      <c r="K765" s="173" t="s">
        <v>2054</v>
      </c>
    </row>
    <row r="766" spans="1:11" x14ac:dyDescent="0.25">
      <c r="A766" s="173" t="s">
        <v>669</v>
      </c>
      <c r="B766" s="173" t="s">
        <v>209</v>
      </c>
      <c r="C766" s="173" t="s">
        <v>2079</v>
      </c>
      <c r="D766" s="178"/>
      <c r="E766" s="173" t="s">
        <v>1455</v>
      </c>
      <c r="F766" s="173" t="s">
        <v>470</v>
      </c>
      <c r="G766" s="173" t="s">
        <v>2054</v>
      </c>
      <c r="I766" s="173" t="s">
        <v>872</v>
      </c>
      <c r="J766" s="173" t="s">
        <v>2122</v>
      </c>
      <c r="K766" s="173" t="s">
        <v>2084</v>
      </c>
    </row>
    <row r="767" spans="1:11" x14ac:dyDescent="0.25">
      <c r="A767" s="173" t="s">
        <v>670</v>
      </c>
      <c r="B767" s="173" t="s">
        <v>209</v>
      </c>
      <c r="C767" s="173" t="s">
        <v>2049</v>
      </c>
      <c r="D767" s="178"/>
      <c r="E767" s="173" t="s">
        <v>1456</v>
      </c>
      <c r="F767" s="173" t="s">
        <v>470</v>
      </c>
      <c r="G767" s="173" t="s">
        <v>2054</v>
      </c>
      <c r="I767" s="173" t="s">
        <v>1643</v>
      </c>
      <c r="J767" s="173" t="s">
        <v>2119</v>
      </c>
      <c r="K767" s="173" t="s">
        <v>2079</v>
      </c>
    </row>
    <row r="768" spans="1:11" x14ac:dyDescent="0.25">
      <c r="A768" s="173" t="s">
        <v>1658</v>
      </c>
      <c r="B768" s="173" t="s">
        <v>209</v>
      </c>
      <c r="C768" s="173" t="s">
        <v>2060</v>
      </c>
      <c r="D768" s="178"/>
      <c r="E768" s="173" t="s">
        <v>943</v>
      </c>
      <c r="F768" s="173" t="s">
        <v>470</v>
      </c>
      <c r="G768" s="173" t="s">
        <v>2080</v>
      </c>
      <c r="I768" s="173" t="s">
        <v>785</v>
      </c>
      <c r="J768" s="173" t="s">
        <v>2115</v>
      </c>
      <c r="K768" s="173" t="s">
        <v>2061</v>
      </c>
    </row>
    <row r="769" spans="1:11" x14ac:dyDescent="0.25">
      <c r="A769" s="173" t="s">
        <v>1129</v>
      </c>
      <c r="B769" s="173" t="s">
        <v>209</v>
      </c>
      <c r="C769" s="173" t="s">
        <v>2080</v>
      </c>
      <c r="D769" s="178"/>
      <c r="E769" s="173" t="s">
        <v>1569</v>
      </c>
      <c r="F769" s="173" t="s">
        <v>470</v>
      </c>
      <c r="G769" s="173" t="s">
        <v>2060</v>
      </c>
      <c r="I769" s="173" t="s">
        <v>1644</v>
      </c>
      <c r="J769" s="173" t="s">
        <v>2119</v>
      </c>
      <c r="K769" s="173" t="s">
        <v>2054</v>
      </c>
    </row>
    <row r="770" spans="1:11" x14ac:dyDescent="0.25">
      <c r="A770" s="173" t="s">
        <v>1130</v>
      </c>
      <c r="B770" s="173" t="s">
        <v>209</v>
      </c>
      <c r="C770" s="173" t="s">
        <v>2088</v>
      </c>
      <c r="D770" s="178"/>
      <c r="E770" s="173" t="s">
        <v>1570</v>
      </c>
      <c r="F770" s="173" t="s">
        <v>470</v>
      </c>
      <c r="G770" s="173" t="s">
        <v>2060</v>
      </c>
      <c r="I770" s="173" t="s">
        <v>786</v>
      </c>
      <c r="J770" s="173" t="s">
        <v>2115</v>
      </c>
      <c r="K770" s="173" t="s">
        <v>2084</v>
      </c>
    </row>
    <row r="771" spans="1:11" x14ac:dyDescent="0.25">
      <c r="A771" s="173" t="s">
        <v>1659</v>
      </c>
      <c r="B771" s="173" t="s">
        <v>209</v>
      </c>
      <c r="C771" s="173" t="s">
        <v>2060</v>
      </c>
      <c r="D771" s="178"/>
      <c r="E771" s="173" t="s">
        <v>1662</v>
      </c>
      <c r="F771" s="173" t="s">
        <v>470</v>
      </c>
      <c r="G771" s="173" t="s">
        <v>2082</v>
      </c>
      <c r="I771" s="173" t="s">
        <v>787</v>
      </c>
      <c r="J771" s="173" t="s">
        <v>2115</v>
      </c>
      <c r="K771" s="173" t="s">
        <v>2054</v>
      </c>
    </row>
    <row r="772" spans="1:11" x14ac:dyDescent="0.25">
      <c r="A772" s="173" t="s">
        <v>1660</v>
      </c>
      <c r="B772" s="173" t="s">
        <v>209</v>
      </c>
      <c r="C772" s="173" t="s">
        <v>2046</v>
      </c>
      <c r="D772" s="178"/>
      <c r="E772" s="173" t="s">
        <v>672</v>
      </c>
      <c r="F772" s="173" t="s">
        <v>470</v>
      </c>
      <c r="G772" s="173" t="s">
        <v>2082</v>
      </c>
      <c r="I772" s="173" t="s">
        <v>1447</v>
      </c>
      <c r="J772" s="173" t="s">
        <v>2118</v>
      </c>
      <c r="K772" s="173" t="s">
        <v>2046</v>
      </c>
    </row>
    <row r="773" spans="1:11" x14ac:dyDescent="0.25">
      <c r="A773" s="173" t="s">
        <v>1131</v>
      </c>
      <c r="B773" s="173" t="s">
        <v>209</v>
      </c>
      <c r="C773" s="173" t="s">
        <v>2046</v>
      </c>
      <c r="D773" s="178"/>
      <c r="E773" s="173" t="s">
        <v>1457</v>
      </c>
      <c r="F773" s="173" t="s">
        <v>470</v>
      </c>
      <c r="G773" s="173" t="s">
        <v>2084</v>
      </c>
      <c r="I773" s="173" t="s">
        <v>1645</v>
      </c>
      <c r="J773" s="173" t="s">
        <v>2119</v>
      </c>
      <c r="K773" s="173" t="s">
        <v>2054</v>
      </c>
    </row>
    <row r="774" spans="1:11" x14ac:dyDescent="0.25">
      <c r="A774" s="173" t="s">
        <v>1132</v>
      </c>
      <c r="B774" s="173" t="s">
        <v>209</v>
      </c>
      <c r="C774" s="173" t="s">
        <v>2060</v>
      </c>
      <c r="D774" s="178"/>
      <c r="E774" s="173" t="s">
        <v>878</v>
      </c>
      <c r="F774" s="173" t="s">
        <v>470</v>
      </c>
      <c r="G774" s="173" t="s">
        <v>2046</v>
      </c>
      <c r="I774" s="173" t="s">
        <v>657</v>
      </c>
      <c r="J774" s="173" t="s">
        <v>2123</v>
      </c>
      <c r="K774" s="173" t="s">
        <v>2084</v>
      </c>
    </row>
    <row r="775" spans="1:11" x14ac:dyDescent="0.25">
      <c r="A775" s="173" t="s">
        <v>513</v>
      </c>
      <c r="B775" s="173" t="s">
        <v>209</v>
      </c>
      <c r="C775" s="173" t="s">
        <v>2084</v>
      </c>
      <c r="D775" s="178"/>
      <c r="E775" s="173" t="s">
        <v>1458</v>
      </c>
      <c r="F775" s="173" t="s">
        <v>470</v>
      </c>
      <c r="G775" s="173" t="s">
        <v>2061</v>
      </c>
      <c r="I775" s="173" t="s">
        <v>658</v>
      </c>
      <c r="J775" s="173" t="s">
        <v>2123</v>
      </c>
      <c r="K775" s="173" t="s">
        <v>2054</v>
      </c>
    </row>
    <row r="776" spans="1:11" x14ac:dyDescent="0.25">
      <c r="A776" s="173" t="s">
        <v>514</v>
      </c>
      <c r="B776" s="173" t="s">
        <v>209</v>
      </c>
      <c r="C776" s="173" t="s">
        <v>2052</v>
      </c>
      <c r="D776" s="178"/>
      <c r="E776" s="173" t="s">
        <v>1459</v>
      </c>
      <c r="F776" s="173" t="s">
        <v>470</v>
      </c>
      <c r="G776" s="173" t="s">
        <v>2053</v>
      </c>
      <c r="I776" s="173" t="s">
        <v>1646</v>
      </c>
      <c r="J776" s="173" t="s">
        <v>2119</v>
      </c>
      <c r="K776" s="173" t="s">
        <v>2084</v>
      </c>
    </row>
    <row r="777" spans="1:11" x14ac:dyDescent="0.25">
      <c r="A777" s="173" t="s">
        <v>515</v>
      </c>
      <c r="B777" s="173" t="s">
        <v>209</v>
      </c>
      <c r="C777" s="173" t="s">
        <v>2087</v>
      </c>
      <c r="D777" s="178"/>
      <c r="E777" s="173" t="s">
        <v>1460</v>
      </c>
      <c r="F777" s="173" t="s">
        <v>470</v>
      </c>
      <c r="G777" s="173" t="s">
        <v>2049</v>
      </c>
      <c r="I777" s="173" t="s">
        <v>1448</v>
      </c>
      <c r="J777" s="173" t="s">
        <v>2118</v>
      </c>
      <c r="K777" s="173" t="s">
        <v>2061</v>
      </c>
    </row>
    <row r="778" spans="1:11" x14ac:dyDescent="0.25">
      <c r="A778" s="173" t="s">
        <v>1752</v>
      </c>
      <c r="B778" s="173" t="s">
        <v>209</v>
      </c>
      <c r="C778" s="173" t="s">
        <v>2087</v>
      </c>
      <c r="D778" s="178"/>
      <c r="E778" s="173" t="s">
        <v>1461</v>
      </c>
      <c r="F778" s="173" t="s">
        <v>470</v>
      </c>
      <c r="G778" s="173" t="s">
        <v>2081</v>
      </c>
      <c r="I778" s="173" t="s">
        <v>1448</v>
      </c>
      <c r="J778" s="173" t="s">
        <v>455</v>
      </c>
      <c r="K778" s="173" t="s">
        <v>483</v>
      </c>
    </row>
    <row r="779" spans="1:11" x14ac:dyDescent="0.25">
      <c r="A779" s="173" t="s">
        <v>516</v>
      </c>
      <c r="B779" s="173" t="s">
        <v>209</v>
      </c>
      <c r="C779" s="173" t="s">
        <v>2087</v>
      </c>
      <c r="D779" s="178"/>
      <c r="E779" s="173" t="s">
        <v>1663</v>
      </c>
      <c r="F779" s="173" t="s">
        <v>470</v>
      </c>
      <c r="G779" s="173" t="s">
        <v>2078</v>
      </c>
      <c r="I779" s="173" t="s">
        <v>1449</v>
      </c>
      <c r="J779" s="173" t="s">
        <v>2118</v>
      </c>
      <c r="K779" s="173" t="s">
        <v>2060</v>
      </c>
    </row>
    <row r="780" spans="1:11" x14ac:dyDescent="0.25">
      <c r="A780" s="173" t="s">
        <v>517</v>
      </c>
      <c r="B780" s="173" t="s">
        <v>209</v>
      </c>
      <c r="C780" s="173" t="s">
        <v>2087</v>
      </c>
      <c r="D780" s="178"/>
      <c r="E780" s="173" t="s">
        <v>1462</v>
      </c>
      <c r="F780" s="173" t="s">
        <v>470</v>
      </c>
      <c r="G780" s="173" t="s">
        <v>2080</v>
      </c>
      <c r="I780" s="173" t="s">
        <v>873</v>
      </c>
      <c r="J780" s="173" t="s">
        <v>2122</v>
      </c>
      <c r="K780" s="173" t="s">
        <v>2082</v>
      </c>
    </row>
    <row r="781" spans="1:11" x14ac:dyDescent="0.25">
      <c r="A781" s="173" t="s">
        <v>1239</v>
      </c>
      <c r="B781" s="173" t="s">
        <v>209</v>
      </c>
      <c r="C781" s="173" t="s">
        <v>2087</v>
      </c>
      <c r="D781" s="178"/>
      <c r="E781" s="173" t="s">
        <v>673</v>
      </c>
      <c r="F781" s="173" t="s">
        <v>470</v>
      </c>
      <c r="G781" s="173" t="s">
        <v>2093</v>
      </c>
      <c r="I781" s="173" t="s">
        <v>1450</v>
      </c>
      <c r="J781" s="173" t="s">
        <v>2118</v>
      </c>
      <c r="K781" s="173" t="s">
        <v>2054</v>
      </c>
    </row>
    <row r="782" spans="1:11" x14ac:dyDescent="0.25">
      <c r="A782" s="173" t="s">
        <v>1565</v>
      </c>
      <c r="B782" s="173" t="s">
        <v>209</v>
      </c>
      <c r="C782" s="173" t="s">
        <v>2087</v>
      </c>
      <c r="D782" s="178"/>
      <c r="E782" s="173" t="s">
        <v>1463</v>
      </c>
      <c r="F782" s="173" t="s">
        <v>470</v>
      </c>
      <c r="G782" s="173" t="s">
        <v>2079</v>
      </c>
      <c r="I782" s="173" t="s">
        <v>1647</v>
      </c>
      <c r="J782" s="173" t="s">
        <v>2119</v>
      </c>
      <c r="K782" s="173" t="s">
        <v>2046</v>
      </c>
    </row>
    <row r="783" spans="1:11" x14ac:dyDescent="0.25">
      <c r="A783" s="173" t="s">
        <v>1566</v>
      </c>
      <c r="B783" s="173" t="s">
        <v>209</v>
      </c>
      <c r="C783" s="173" t="s">
        <v>2087</v>
      </c>
      <c r="D783" s="178"/>
      <c r="E783" s="173" t="s">
        <v>1464</v>
      </c>
      <c r="F783" s="173" t="s">
        <v>470</v>
      </c>
      <c r="G783" s="173" t="s">
        <v>2081</v>
      </c>
      <c r="I783" s="173" t="s">
        <v>510</v>
      </c>
      <c r="J783" s="173" t="s">
        <v>2124</v>
      </c>
      <c r="K783" s="173" t="s">
        <v>2080</v>
      </c>
    </row>
    <row r="784" spans="1:11" x14ac:dyDescent="0.25">
      <c r="A784" s="173" t="s">
        <v>1240</v>
      </c>
      <c r="B784" s="173" t="s">
        <v>209</v>
      </c>
      <c r="C784" s="173" t="s">
        <v>2087</v>
      </c>
      <c r="D784" s="178"/>
      <c r="E784" s="173" t="s">
        <v>674</v>
      </c>
      <c r="F784" s="173" t="s">
        <v>470</v>
      </c>
      <c r="G784" s="173" t="s">
        <v>2061</v>
      </c>
      <c r="I784" s="173" t="s">
        <v>1559</v>
      </c>
      <c r="J784" s="173" t="s">
        <v>2121</v>
      </c>
      <c r="K784" s="173" t="s">
        <v>2054</v>
      </c>
    </row>
    <row r="785" spans="1:11" x14ac:dyDescent="0.25">
      <c r="A785" s="173" t="s">
        <v>1241</v>
      </c>
      <c r="B785" s="173" t="s">
        <v>209</v>
      </c>
      <c r="C785" s="173" t="s">
        <v>2087</v>
      </c>
      <c r="D785" s="178"/>
      <c r="E785" s="173" t="s">
        <v>1140</v>
      </c>
      <c r="F785" s="173" t="s">
        <v>470</v>
      </c>
      <c r="G785" s="173" t="s">
        <v>2048</v>
      </c>
      <c r="I785" s="173" t="s">
        <v>659</v>
      </c>
      <c r="J785" s="173" t="s">
        <v>2123</v>
      </c>
      <c r="K785" s="173" t="s">
        <v>2054</v>
      </c>
    </row>
    <row r="786" spans="1:11" x14ac:dyDescent="0.25">
      <c r="A786" s="173" t="s">
        <v>1242</v>
      </c>
      <c r="B786" s="173" t="s">
        <v>209</v>
      </c>
      <c r="C786" s="173" t="s">
        <v>2087</v>
      </c>
      <c r="D786" s="178"/>
      <c r="E786" s="173" t="s">
        <v>1465</v>
      </c>
      <c r="F786" s="173" t="s">
        <v>470</v>
      </c>
      <c r="G786" s="173" t="s">
        <v>2081</v>
      </c>
      <c r="I786" s="173" t="s">
        <v>660</v>
      </c>
      <c r="J786" s="173" t="s">
        <v>2123</v>
      </c>
      <c r="K786" s="173" t="s">
        <v>2046</v>
      </c>
    </row>
    <row r="787" spans="1:11" x14ac:dyDescent="0.25">
      <c r="A787" s="173" t="s">
        <v>1133</v>
      </c>
      <c r="B787" s="173" t="s">
        <v>209</v>
      </c>
      <c r="C787" s="173" t="s">
        <v>2078</v>
      </c>
      <c r="D787" s="178"/>
      <c r="E787" s="173" t="s">
        <v>1466</v>
      </c>
      <c r="F787" s="173" t="s">
        <v>470</v>
      </c>
      <c r="G787" s="173" t="s">
        <v>2081</v>
      </c>
      <c r="I787" s="173" t="s">
        <v>661</v>
      </c>
      <c r="J787" s="173" t="s">
        <v>2123</v>
      </c>
      <c r="K787" s="173" t="s">
        <v>2049</v>
      </c>
    </row>
    <row r="788" spans="1:11" x14ac:dyDescent="0.25">
      <c r="A788" s="173" t="s">
        <v>1567</v>
      </c>
      <c r="B788" s="173" t="s">
        <v>209</v>
      </c>
      <c r="C788" s="173" t="s">
        <v>2087</v>
      </c>
      <c r="D788" s="178"/>
      <c r="E788" s="173" t="s">
        <v>879</v>
      </c>
      <c r="F788" s="173" t="s">
        <v>470</v>
      </c>
      <c r="G788" s="173" t="s">
        <v>2081</v>
      </c>
      <c r="I788" s="173" t="s">
        <v>662</v>
      </c>
      <c r="J788" s="173" t="s">
        <v>2123</v>
      </c>
      <c r="K788" s="173" t="s">
        <v>2082</v>
      </c>
    </row>
    <row r="789" spans="1:11" x14ac:dyDescent="0.25">
      <c r="A789" s="173" t="s">
        <v>518</v>
      </c>
      <c r="B789" s="173" t="s">
        <v>209</v>
      </c>
      <c r="C789" s="173" t="s">
        <v>2087</v>
      </c>
      <c r="D789" s="178"/>
      <c r="E789" s="173" t="s">
        <v>1467</v>
      </c>
      <c r="F789" s="173" t="s">
        <v>470</v>
      </c>
      <c r="G789" s="173" t="s">
        <v>2054</v>
      </c>
      <c r="I789" s="173" t="s">
        <v>1648</v>
      </c>
      <c r="J789" s="173" t="s">
        <v>2119</v>
      </c>
      <c r="K789" s="173" t="s">
        <v>2061</v>
      </c>
    </row>
    <row r="790" spans="1:11" x14ac:dyDescent="0.25">
      <c r="A790" s="173" t="s">
        <v>874</v>
      </c>
      <c r="B790" s="173" t="s">
        <v>209</v>
      </c>
      <c r="C790" s="173" t="s">
        <v>2087</v>
      </c>
      <c r="D790" s="178"/>
      <c r="E790" s="173" t="s">
        <v>1468</v>
      </c>
      <c r="F790" s="173" t="s">
        <v>470</v>
      </c>
      <c r="G790" s="173" t="s">
        <v>2081</v>
      </c>
      <c r="I790" s="173" t="s">
        <v>663</v>
      </c>
      <c r="J790" s="173" t="s">
        <v>2123</v>
      </c>
      <c r="K790" s="173" t="s">
        <v>2049</v>
      </c>
    </row>
    <row r="791" spans="1:11" x14ac:dyDescent="0.25">
      <c r="A791" s="173" t="s">
        <v>1134</v>
      </c>
      <c r="B791" s="173" t="s">
        <v>209</v>
      </c>
      <c r="C791" s="173" t="s">
        <v>2087</v>
      </c>
      <c r="D791" s="178"/>
      <c r="E791" s="173" t="s">
        <v>1469</v>
      </c>
      <c r="F791" s="173" t="s">
        <v>470</v>
      </c>
      <c r="G791" s="173" t="s">
        <v>2081</v>
      </c>
      <c r="I791" s="173" t="s">
        <v>511</v>
      </c>
      <c r="J791" s="173" t="s">
        <v>2124</v>
      </c>
      <c r="K791" s="173" t="s">
        <v>2060</v>
      </c>
    </row>
    <row r="792" spans="1:11" x14ac:dyDescent="0.25">
      <c r="A792" s="173" t="s">
        <v>1568</v>
      </c>
      <c r="B792" s="173" t="s">
        <v>209</v>
      </c>
      <c r="C792" s="173" t="s">
        <v>2087</v>
      </c>
      <c r="D792" s="178"/>
      <c r="E792" s="173" t="s">
        <v>1470</v>
      </c>
      <c r="F792" s="173" t="s">
        <v>470</v>
      </c>
      <c r="G792" s="173" t="s">
        <v>2081</v>
      </c>
      <c r="I792" s="173" t="s">
        <v>1649</v>
      </c>
      <c r="J792" s="173" t="s">
        <v>2119</v>
      </c>
      <c r="K792" s="173" t="s">
        <v>2046</v>
      </c>
    </row>
    <row r="793" spans="1:11" x14ac:dyDescent="0.25">
      <c r="A793" s="173" t="s">
        <v>1135</v>
      </c>
      <c r="B793" s="173" t="s">
        <v>209</v>
      </c>
      <c r="C793" s="173" t="s">
        <v>2087</v>
      </c>
      <c r="D793" s="178"/>
      <c r="E793" s="173" t="s">
        <v>1141</v>
      </c>
      <c r="F793" s="173" t="s">
        <v>470</v>
      </c>
      <c r="G793" s="173" t="s">
        <v>2078</v>
      </c>
      <c r="I793" s="173" t="s">
        <v>1649</v>
      </c>
      <c r="J793" s="173" t="s">
        <v>455</v>
      </c>
      <c r="K793" s="173" t="s">
        <v>483</v>
      </c>
    </row>
    <row r="794" spans="1:11" x14ac:dyDescent="0.25">
      <c r="A794" s="173" t="s">
        <v>1136</v>
      </c>
      <c r="B794" s="173" t="s">
        <v>209</v>
      </c>
      <c r="C794" s="173" t="s">
        <v>2087</v>
      </c>
      <c r="D794" s="178"/>
      <c r="E794" s="173" t="s">
        <v>1142</v>
      </c>
      <c r="F794" s="173" t="s">
        <v>470</v>
      </c>
      <c r="G794" s="173" t="s">
        <v>2084</v>
      </c>
      <c r="I794" s="173" t="s">
        <v>1650</v>
      </c>
      <c r="J794" s="173" t="s">
        <v>2119</v>
      </c>
      <c r="K794" s="173" t="s">
        <v>2079</v>
      </c>
    </row>
    <row r="795" spans="1:11" x14ac:dyDescent="0.25">
      <c r="A795" s="173" t="s">
        <v>1137</v>
      </c>
      <c r="B795" s="173" t="s">
        <v>216</v>
      </c>
      <c r="C795" s="173" t="s">
        <v>2060</v>
      </c>
      <c r="D795" s="178"/>
      <c r="E795" s="173" t="s">
        <v>1471</v>
      </c>
      <c r="F795" s="173" t="s">
        <v>470</v>
      </c>
      <c r="G795" s="173" t="s">
        <v>2052</v>
      </c>
      <c r="I795" s="173" t="s">
        <v>1651</v>
      </c>
      <c r="J795" s="173" t="s">
        <v>2119</v>
      </c>
      <c r="K795" s="173" t="s">
        <v>2080</v>
      </c>
    </row>
    <row r="796" spans="1:11" x14ac:dyDescent="0.25">
      <c r="A796" s="173" t="s">
        <v>1138</v>
      </c>
      <c r="B796" s="173" t="s">
        <v>216</v>
      </c>
      <c r="C796" s="173" t="s">
        <v>2085</v>
      </c>
      <c r="D796" s="178"/>
      <c r="E796" s="173" t="s">
        <v>1472</v>
      </c>
      <c r="F796" s="173" t="s">
        <v>470</v>
      </c>
      <c r="G796" s="173" t="s">
        <v>2082</v>
      </c>
      <c r="I796" s="173" t="s">
        <v>1652</v>
      </c>
      <c r="J796" s="173" t="s">
        <v>2119</v>
      </c>
      <c r="K796" s="173" t="s">
        <v>2081</v>
      </c>
    </row>
    <row r="797" spans="1:11" x14ac:dyDescent="0.25">
      <c r="A797" s="173" t="s">
        <v>1139</v>
      </c>
      <c r="B797" s="173" t="s">
        <v>216</v>
      </c>
      <c r="C797" s="173" t="s">
        <v>2078</v>
      </c>
      <c r="D797" s="178"/>
      <c r="E797" s="173" t="s">
        <v>592</v>
      </c>
      <c r="F797" s="173" t="s">
        <v>470</v>
      </c>
      <c r="G797" s="173" t="s">
        <v>2053</v>
      </c>
      <c r="I797" s="173" t="s">
        <v>1451</v>
      </c>
      <c r="J797" s="173" t="s">
        <v>2118</v>
      </c>
      <c r="K797" s="173" t="s">
        <v>2082</v>
      </c>
    </row>
    <row r="798" spans="1:11" x14ac:dyDescent="0.25">
      <c r="A798" s="173" t="s">
        <v>788</v>
      </c>
      <c r="B798" s="173" t="s">
        <v>216</v>
      </c>
      <c r="C798" s="173" t="s">
        <v>2054</v>
      </c>
      <c r="D798" s="178"/>
      <c r="E798" s="173" t="s">
        <v>880</v>
      </c>
      <c r="F798" s="173" t="s">
        <v>470</v>
      </c>
      <c r="G798" s="173" t="s">
        <v>2080</v>
      </c>
      <c r="I798" s="173" t="s">
        <v>1560</v>
      </c>
      <c r="J798" s="173" t="s">
        <v>2121</v>
      </c>
      <c r="K798" s="173" t="s">
        <v>2061</v>
      </c>
    </row>
    <row r="799" spans="1:11" x14ac:dyDescent="0.25">
      <c r="A799" s="173" t="s">
        <v>875</v>
      </c>
      <c r="B799" s="173" t="s">
        <v>216</v>
      </c>
      <c r="C799" s="173" t="s">
        <v>2084</v>
      </c>
      <c r="D799" s="178"/>
      <c r="E799" s="173" t="s">
        <v>1143</v>
      </c>
      <c r="F799" s="173" t="s">
        <v>470</v>
      </c>
      <c r="G799" s="173" t="s">
        <v>2082</v>
      </c>
      <c r="I799" s="173" t="s">
        <v>1653</v>
      </c>
      <c r="J799" s="173" t="s">
        <v>2119</v>
      </c>
      <c r="K799" s="173" t="s">
        <v>2084</v>
      </c>
    </row>
    <row r="800" spans="1:11" x14ac:dyDescent="0.25">
      <c r="A800" s="173" t="s">
        <v>519</v>
      </c>
      <c r="B800" s="173" t="s">
        <v>216</v>
      </c>
      <c r="C800" s="173" t="s">
        <v>2080</v>
      </c>
      <c r="D800" s="178"/>
      <c r="E800" s="173" t="s">
        <v>1144</v>
      </c>
      <c r="F800" s="173" t="s">
        <v>470</v>
      </c>
      <c r="G800" s="173" t="s">
        <v>2088</v>
      </c>
      <c r="I800" s="173" t="s">
        <v>1561</v>
      </c>
      <c r="J800" s="173" t="s">
        <v>2121</v>
      </c>
      <c r="K800" s="173" t="s">
        <v>2084</v>
      </c>
    </row>
    <row r="801" spans="1:11" x14ac:dyDescent="0.25">
      <c r="A801" s="173" t="s">
        <v>520</v>
      </c>
      <c r="B801" s="173" t="s">
        <v>216</v>
      </c>
      <c r="C801" s="173" t="s">
        <v>2054</v>
      </c>
      <c r="D801" s="178"/>
      <c r="E801" s="173" t="s">
        <v>522</v>
      </c>
      <c r="F801" s="173" t="s">
        <v>470</v>
      </c>
      <c r="G801" s="173" t="s">
        <v>2081</v>
      </c>
      <c r="I801" s="173" t="s">
        <v>1654</v>
      </c>
      <c r="J801" s="173" t="s">
        <v>2119</v>
      </c>
      <c r="K801" s="173" t="s">
        <v>2082</v>
      </c>
    </row>
    <row r="802" spans="1:11" x14ac:dyDescent="0.25">
      <c r="A802" s="173" t="s">
        <v>1661</v>
      </c>
      <c r="B802" s="173" t="s">
        <v>216</v>
      </c>
      <c r="C802" s="173" t="s">
        <v>2080</v>
      </c>
      <c r="D802" s="178"/>
      <c r="E802" s="173" t="s">
        <v>1145</v>
      </c>
      <c r="F802" s="173" t="s">
        <v>470</v>
      </c>
      <c r="G802" s="173" t="s">
        <v>2087</v>
      </c>
      <c r="I802" s="173" t="s">
        <v>1655</v>
      </c>
      <c r="J802" s="173" t="s">
        <v>2119</v>
      </c>
      <c r="K802" s="173" t="s">
        <v>2080</v>
      </c>
    </row>
    <row r="803" spans="1:11" x14ac:dyDescent="0.25">
      <c r="A803" s="173" t="s">
        <v>521</v>
      </c>
      <c r="B803" s="173" t="s">
        <v>216</v>
      </c>
      <c r="C803" s="173" t="s">
        <v>2084</v>
      </c>
      <c r="D803" s="178"/>
      <c r="E803" s="173" t="s">
        <v>829</v>
      </c>
      <c r="F803" s="173" t="s">
        <v>470</v>
      </c>
      <c r="G803" s="173" t="s">
        <v>2087</v>
      </c>
      <c r="I803" s="173" t="s">
        <v>664</v>
      </c>
      <c r="J803" s="173" t="s">
        <v>2123</v>
      </c>
      <c r="K803" s="173" t="s">
        <v>2052</v>
      </c>
    </row>
    <row r="804" spans="1:11" x14ac:dyDescent="0.25">
      <c r="A804" s="173" t="s">
        <v>876</v>
      </c>
      <c r="B804" s="173" t="s">
        <v>216</v>
      </c>
      <c r="C804" s="173" t="s">
        <v>2049</v>
      </c>
      <c r="D804" s="178"/>
      <c r="E804" s="173" t="s">
        <v>830</v>
      </c>
      <c r="F804" s="173" t="s">
        <v>470</v>
      </c>
      <c r="G804" s="173" t="s">
        <v>2087</v>
      </c>
      <c r="I804" s="173" t="s">
        <v>664</v>
      </c>
      <c r="J804" s="173" t="s">
        <v>455</v>
      </c>
      <c r="K804" s="173" t="s">
        <v>483</v>
      </c>
    </row>
    <row r="805" spans="1:11" x14ac:dyDescent="0.25">
      <c r="A805" s="173" t="s">
        <v>1243</v>
      </c>
      <c r="B805" s="173" t="s">
        <v>216</v>
      </c>
      <c r="C805" s="173" t="s">
        <v>2046</v>
      </c>
      <c r="D805" s="178"/>
      <c r="E805" s="173" t="s">
        <v>1473</v>
      </c>
      <c r="F805" s="173" t="s">
        <v>470</v>
      </c>
      <c r="G805" s="173" t="s">
        <v>2087</v>
      </c>
      <c r="I805" s="173" t="s">
        <v>1452</v>
      </c>
      <c r="J805" s="173" t="s">
        <v>2118</v>
      </c>
      <c r="K805" s="173" t="s">
        <v>2046</v>
      </c>
    </row>
    <row r="806" spans="1:11" x14ac:dyDescent="0.25">
      <c r="A806" s="173" t="s">
        <v>942</v>
      </c>
      <c r="B806" s="173" t="s">
        <v>216</v>
      </c>
      <c r="C806" s="173" t="s">
        <v>2046</v>
      </c>
      <c r="D806" s="178"/>
      <c r="E806" s="173" t="s">
        <v>791</v>
      </c>
      <c r="F806" s="173" t="s">
        <v>470</v>
      </c>
      <c r="G806" s="173" t="s">
        <v>2087</v>
      </c>
      <c r="I806" s="173" t="s">
        <v>1562</v>
      </c>
      <c r="J806" s="173" t="s">
        <v>2121</v>
      </c>
      <c r="K806" s="173" t="s">
        <v>2046</v>
      </c>
    </row>
    <row r="807" spans="1:11" x14ac:dyDescent="0.25">
      <c r="A807" s="173" t="s">
        <v>789</v>
      </c>
      <c r="B807" s="173" t="s">
        <v>216</v>
      </c>
      <c r="C807" s="173" t="s">
        <v>2084</v>
      </c>
      <c r="D807" s="178"/>
      <c r="E807" s="173" t="s">
        <v>1146</v>
      </c>
      <c r="F807" s="173" t="s">
        <v>470</v>
      </c>
      <c r="G807" s="173" t="s">
        <v>2087</v>
      </c>
      <c r="I807" s="173" t="s">
        <v>1563</v>
      </c>
      <c r="J807" s="173" t="s">
        <v>2121</v>
      </c>
      <c r="K807" s="173" t="s">
        <v>2081</v>
      </c>
    </row>
    <row r="808" spans="1:11" x14ac:dyDescent="0.25">
      <c r="A808" s="173" t="s">
        <v>790</v>
      </c>
      <c r="B808" s="173" t="s">
        <v>216</v>
      </c>
      <c r="C808" s="173" t="s">
        <v>2082</v>
      </c>
      <c r="D808" s="178"/>
      <c r="E808" s="173" t="s">
        <v>1147</v>
      </c>
      <c r="F808" s="173" t="s">
        <v>470</v>
      </c>
      <c r="G808" s="173" t="s">
        <v>2087</v>
      </c>
      <c r="I808" s="173" t="s">
        <v>1453</v>
      </c>
      <c r="J808" s="173" t="s">
        <v>2118</v>
      </c>
      <c r="K808" s="173" t="s">
        <v>2049</v>
      </c>
    </row>
    <row r="809" spans="1:11" x14ac:dyDescent="0.25">
      <c r="A809" s="173" t="s">
        <v>877</v>
      </c>
      <c r="B809" s="173" t="s">
        <v>216</v>
      </c>
      <c r="C809" s="173" t="s">
        <v>2060</v>
      </c>
      <c r="D809" s="178"/>
      <c r="E809" s="173" t="s">
        <v>1148</v>
      </c>
      <c r="F809" s="173" t="s">
        <v>470</v>
      </c>
      <c r="G809" s="173" t="s">
        <v>2087</v>
      </c>
      <c r="I809" s="173" t="s">
        <v>1564</v>
      </c>
      <c r="J809" s="173" t="s">
        <v>2121</v>
      </c>
      <c r="K809" s="173" t="s">
        <v>2062</v>
      </c>
    </row>
    <row r="810" spans="1:11" x14ac:dyDescent="0.25">
      <c r="A810" s="173" t="s">
        <v>671</v>
      </c>
      <c r="B810" s="173" t="s">
        <v>216</v>
      </c>
      <c r="C810" s="173" t="s">
        <v>2080</v>
      </c>
      <c r="D810" s="178"/>
      <c r="E810" s="173" t="s">
        <v>526</v>
      </c>
      <c r="F810" s="173" t="s">
        <v>470</v>
      </c>
      <c r="G810" s="173" t="s">
        <v>2084</v>
      </c>
      <c r="I810" s="173" t="s">
        <v>1564</v>
      </c>
      <c r="J810" s="173" t="s">
        <v>455</v>
      </c>
      <c r="K810" s="173" t="s">
        <v>483</v>
      </c>
    </row>
    <row r="811" spans="1:11" x14ac:dyDescent="0.25">
      <c r="A811" s="173" t="s">
        <v>1455</v>
      </c>
      <c r="B811" s="173" t="s">
        <v>216</v>
      </c>
      <c r="C811" s="173" t="s">
        <v>2054</v>
      </c>
      <c r="D811" s="178"/>
      <c r="E811" s="173" t="s">
        <v>1246</v>
      </c>
      <c r="F811" s="173" t="s">
        <v>470</v>
      </c>
      <c r="G811" s="173" t="s">
        <v>2082</v>
      </c>
      <c r="I811" s="173" t="s">
        <v>665</v>
      </c>
      <c r="J811" s="173" t="s">
        <v>2123</v>
      </c>
      <c r="K811" s="173" t="s">
        <v>2083</v>
      </c>
    </row>
    <row r="812" spans="1:11" x14ac:dyDescent="0.25">
      <c r="A812" s="173" t="s">
        <v>1456</v>
      </c>
      <c r="B812" s="173" t="s">
        <v>216</v>
      </c>
      <c r="C812" s="173" t="s">
        <v>2054</v>
      </c>
      <c r="D812" s="178"/>
      <c r="E812" s="173" t="s">
        <v>792</v>
      </c>
      <c r="F812" s="173" t="s">
        <v>470</v>
      </c>
      <c r="G812" s="173" t="s">
        <v>2080</v>
      </c>
      <c r="I812" s="173" t="s">
        <v>666</v>
      </c>
      <c r="J812" s="173" t="s">
        <v>2123</v>
      </c>
      <c r="K812" s="173" t="s">
        <v>2049</v>
      </c>
    </row>
    <row r="813" spans="1:11" x14ac:dyDescent="0.25">
      <c r="A813" s="173" t="s">
        <v>943</v>
      </c>
      <c r="B813" s="173" t="s">
        <v>216</v>
      </c>
      <c r="C813" s="173" t="s">
        <v>2080</v>
      </c>
      <c r="D813" s="178"/>
      <c r="E813" s="173" t="s">
        <v>678</v>
      </c>
      <c r="F813" s="173" t="s">
        <v>470</v>
      </c>
      <c r="G813" s="173" t="s">
        <v>2046</v>
      </c>
      <c r="I813" s="173" t="s">
        <v>1656</v>
      </c>
      <c r="J813" s="173" t="s">
        <v>2119</v>
      </c>
      <c r="K813" s="173" t="s">
        <v>2049</v>
      </c>
    </row>
    <row r="814" spans="1:11" x14ac:dyDescent="0.25">
      <c r="A814" s="173" t="s">
        <v>1569</v>
      </c>
      <c r="B814" s="173" t="s">
        <v>216</v>
      </c>
      <c r="C814" s="173" t="s">
        <v>2060</v>
      </c>
      <c r="D814" s="178"/>
      <c r="E814" s="173" t="s">
        <v>679</v>
      </c>
      <c r="F814" s="173" t="s">
        <v>470</v>
      </c>
      <c r="G814" s="173" t="s">
        <v>2050</v>
      </c>
      <c r="I814" s="173" t="s">
        <v>667</v>
      </c>
      <c r="J814" s="173" t="s">
        <v>2123</v>
      </c>
      <c r="K814" s="173" t="s">
        <v>2082</v>
      </c>
    </row>
    <row r="815" spans="1:11" x14ac:dyDescent="0.25">
      <c r="A815" s="173" t="s">
        <v>1570</v>
      </c>
      <c r="B815" s="173" t="s">
        <v>216</v>
      </c>
      <c r="C815" s="173" t="s">
        <v>2060</v>
      </c>
      <c r="D815" s="178"/>
      <c r="E815" s="173" t="s">
        <v>1247</v>
      </c>
      <c r="F815" s="173" t="s">
        <v>470</v>
      </c>
      <c r="G815" s="173" t="s">
        <v>2054</v>
      </c>
      <c r="I815" s="173" t="s">
        <v>1454</v>
      </c>
      <c r="J815" s="173" t="s">
        <v>2118</v>
      </c>
      <c r="K815" s="173" t="s">
        <v>2061</v>
      </c>
    </row>
    <row r="816" spans="1:11" x14ac:dyDescent="0.25">
      <c r="A816" s="173" t="s">
        <v>1662</v>
      </c>
      <c r="B816" s="173" t="s">
        <v>216</v>
      </c>
      <c r="C816" s="173" t="s">
        <v>2082</v>
      </c>
      <c r="D816" s="178"/>
      <c r="E816" s="173" t="s">
        <v>793</v>
      </c>
      <c r="F816" s="173" t="s">
        <v>470</v>
      </c>
      <c r="G816" s="173" t="s">
        <v>2087</v>
      </c>
      <c r="I816" s="173" t="s">
        <v>1657</v>
      </c>
      <c r="J816" s="173" t="s">
        <v>2119</v>
      </c>
      <c r="K816" s="173" t="s">
        <v>2080</v>
      </c>
    </row>
    <row r="817" spans="1:11" x14ac:dyDescent="0.25">
      <c r="A817" s="173" t="s">
        <v>672</v>
      </c>
      <c r="B817" s="173" t="s">
        <v>216</v>
      </c>
      <c r="C817" s="173" t="s">
        <v>2082</v>
      </c>
      <c r="D817" s="178"/>
      <c r="E817" s="173" t="s">
        <v>1248</v>
      </c>
      <c r="F817" s="173" t="s">
        <v>470</v>
      </c>
      <c r="G817" s="173" t="s">
        <v>2051</v>
      </c>
      <c r="I817" s="173" t="s">
        <v>668</v>
      </c>
      <c r="J817" s="173" t="s">
        <v>2123</v>
      </c>
      <c r="K817" s="173" t="s">
        <v>2049</v>
      </c>
    </row>
    <row r="818" spans="1:11" x14ac:dyDescent="0.25">
      <c r="A818" s="173" t="s">
        <v>1457</v>
      </c>
      <c r="B818" s="173" t="s">
        <v>216</v>
      </c>
      <c r="C818" s="173" t="s">
        <v>2084</v>
      </c>
      <c r="D818" s="178"/>
      <c r="E818" s="173" t="s">
        <v>1159</v>
      </c>
      <c r="F818" s="173" t="s">
        <v>470</v>
      </c>
      <c r="G818" s="173" t="s">
        <v>2092</v>
      </c>
      <c r="I818" s="173" t="s">
        <v>512</v>
      </c>
      <c r="J818" s="173" t="s">
        <v>2124</v>
      </c>
      <c r="K818" s="173" t="s">
        <v>2086</v>
      </c>
    </row>
    <row r="819" spans="1:11" x14ac:dyDescent="0.25">
      <c r="A819" s="173" t="s">
        <v>878</v>
      </c>
      <c r="B819" s="173" t="s">
        <v>216</v>
      </c>
      <c r="C819" s="173" t="s">
        <v>2046</v>
      </c>
      <c r="D819" s="178"/>
      <c r="E819" s="173" t="s">
        <v>680</v>
      </c>
      <c r="F819" s="173" t="s">
        <v>470</v>
      </c>
      <c r="G819" s="173" t="s">
        <v>2078</v>
      </c>
      <c r="I819" s="173" t="s">
        <v>669</v>
      </c>
      <c r="J819" s="173" t="s">
        <v>2123</v>
      </c>
      <c r="K819" s="173" t="s">
        <v>2079</v>
      </c>
    </row>
    <row r="820" spans="1:11" x14ac:dyDescent="0.25">
      <c r="A820" s="173" t="s">
        <v>1458</v>
      </c>
      <c r="B820" s="173" t="s">
        <v>216</v>
      </c>
      <c r="C820" s="173" t="s">
        <v>2061</v>
      </c>
      <c r="D820" s="178"/>
      <c r="E820" s="173" t="s">
        <v>1160</v>
      </c>
      <c r="F820" s="173" t="s">
        <v>470</v>
      </c>
      <c r="G820" s="173" t="s">
        <v>2048</v>
      </c>
      <c r="I820" s="173" t="s">
        <v>670</v>
      </c>
      <c r="J820" s="173" t="s">
        <v>2123</v>
      </c>
      <c r="K820" s="173" t="s">
        <v>2049</v>
      </c>
    </row>
    <row r="821" spans="1:11" x14ac:dyDescent="0.25">
      <c r="A821" s="173" t="s">
        <v>1459</v>
      </c>
      <c r="B821" s="173" t="s">
        <v>216</v>
      </c>
      <c r="C821" s="173" t="s">
        <v>2053</v>
      </c>
      <c r="D821" s="178"/>
      <c r="E821" s="173" t="s">
        <v>1249</v>
      </c>
      <c r="F821" s="173" t="s">
        <v>470</v>
      </c>
      <c r="G821" s="173" t="s">
        <v>2085</v>
      </c>
      <c r="I821" s="173" t="s">
        <v>1658</v>
      </c>
      <c r="J821" s="173" t="s">
        <v>2119</v>
      </c>
      <c r="K821" s="173" t="s">
        <v>2060</v>
      </c>
    </row>
    <row r="822" spans="1:11" x14ac:dyDescent="0.25">
      <c r="A822" s="173" t="s">
        <v>1460</v>
      </c>
      <c r="B822" s="173" t="s">
        <v>216</v>
      </c>
      <c r="C822" s="173" t="s">
        <v>2049</v>
      </c>
      <c r="D822" s="178"/>
      <c r="E822" s="173" t="s">
        <v>1161</v>
      </c>
      <c r="F822" s="173" t="s">
        <v>470</v>
      </c>
      <c r="G822" s="173" t="s">
        <v>2083</v>
      </c>
      <c r="I822" s="173" t="s">
        <v>1129</v>
      </c>
      <c r="J822" s="173" t="s">
        <v>2116</v>
      </c>
      <c r="K822" s="173" t="s">
        <v>2080</v>
      </c>
    </row>
    <row r="823" spans="1:11" x14ac:dyDescent="0.25">
      <c r="A823" s="173" t="s">
        <v>1461</v>
      </c>
      <c r="B823" s="173" t="s">
        <v>216</v>
      </c>
      <c r="C823" s="173" t="s">
        <v>2081</v>
      </c>
      <c r="D823" s="178"/>
      <c r="E823" s="173" t="s">
        <v>1162</v>
      </c>
      <c r="F823" s="173" t="s">
        <v>470</v>
      </c>
      <c r="G823" s="173" t="s">
        <v>2082</v>
      </c>
      <c r="I823" s="173" t="s">
        <v>1130</v>
      </c>
      <c r="J823" s="173" t="s">
        <v>2116</v>
      </c>
      <c r="K823" s="173" t="s">
        <v>2088</v>
      </c>
    </row>
    <row r="824" spans="1:11" x14ac:dyDescent="0.25">
      <c r="A824" s="173" t="s">
        <v>1663</v>
      </c>
      <c r="B824" s="173" t="s">
        <v>216</v>
      </c>
      <c r="C824" s="173" t="s">
        <v>2078</v>
      </c>
      <c r="D824" s="178"/>
      <c r="E824" s="173" t="s">
        <v>527</v>
      </c>
      <c r="F824" s="173" t="s">
        <v>470</v>
      </c>
      <c r="G824" s="173" t="s">
        <v>2084</v>
      </c>
      <c r="I824" s="173" t="s">
        <v>1659</v>
      </c>
      <c r="J824" s="173" t="s">
        <v>2119</v>
      </c>
      <c r="K824" s="173" t="s">
        <v>2060</v>
      </c>
    </row>
    <row r="825" spans="1:11" x14ac:dyDescent="0.25">
      <c r="A825" s="173" t="s">
        <v>1462</v>
      </c>
      <c r="B825" s="173" t="s">
        <v>216</v>
      </c>
      <c r="C825" s="173" t="s">
        <v>2080</v>
      </c>
      <c r="D825" s="178"/>
      <c r="E825" s="173" t="s">
        <v>1664</v>
      </c>
      <c r="F825" s="173" t="s">
        <v>470</v>
      </c>
      <c r="G825" s="173" t="s">
        <v>2078</v>
      </c>
      <c r="I825" s="173" t="s">
        <v>1660</v>
      </c>
      <c r="J825" s="173" t="s">
        <v>2119</v>
      </c>
      <c r="K825" s="173" t="s">
        <v>2046</v>
      </c>
    </row>
    <row r="826" spans="1:11" x14ac:dyDescent="0.25">
      <c r="A826" s="173" t="s">
        <v>673</v>
      </c>
      <c r="B826" s="173" t="s">
        <v>216</v>
      </c>
      <c r="C826" s="173" t="s">
        <v>2093</v>
      </c>
      <c r="D826" s="178"/>
      <c r="E826" s="173" t="s">
        <v>1665</v>
      </c>
      <c r="F826" s="173" t="s">
        <v>470</v>
      </c>
      <c r="G826" s="173" t="s">
        <v>2084</v>
      </c>
      <c r="I826" s="173" t="s">
        <v>1131</v>
      </c>
      <c r="J826" s="173" t="s">
        <v>2116</v>
      </c>
      <c r="K826" s="173" t="s">
        <v>2046</v>
      </c>
    </row>
    <row r="827" spans="1:11" x14ac:dyDescent="0.25">
      <c r="A827" s="173" t="s">
        <v>1463</v>
      </c>
      <c r="B827" s="173" t="s">
        <v>216</v>
      </c>
      <c r="C827" s="173" t="s">
        <v>2079</v>
      </c>
      <c r="D827" s="178"/>
      <c r="E827" s="173" t="s">
        <v>1666</v>
      </c>
      <c r="F827" s="173" t="s">
        <v>470</v>
      </c>
      <c r="G827" s="173" t="s">
        <v>2080</v>
      </c>
      <c r="I827" s="173" t="s">
        <v>1132</v>
      </c>
      <c r="J827" s="173" t="s">
        <v>2116</v>
      </c>
      <c r="K827" s="173" t="s">
        <v>2060</v>
      </c>
    </row>
    <row r="828" spans="1:11" x14ac:dyDescent="0.25">
      <c r="A828" s="173" t="s">
        <v>1464</v>
      </c>
      <c r="B828" s="173" t="s">
        <v>216</v>
      </c>
      <c r="C828" s="173" t="s">
        <v>2081</v>
      </c>
      <c r="D828" s="178"/>
      <c r="E828" s="173" t="s">
        <v>1478</v>
      </c>
      <c r="F828" s="173" t="s">
        <v>470</v>
      </c>
      <c r="G828" s="173" t="s">
        <v>2084</v>
      </c>
      <c r="I828" s="173" t="s">
        <v>513</v>
      </c>
      <c r="J828" s="173" t="s">
        <v>2124</v>
      </c>
      <c r="K828" s="173" t="s">
        <v>2084</v>
      </c>
    </row>
    <row r="829" spans="1:11" x14ac:dyDescent="0.25">
      <c r="A829" s="173" t="s">
        <v>674</v>
      </c>
      <c r="B829" s="173" t="s">
        <v>216</v>
      </c>
      <c r="C829" s="173" t="s">
        <v>2061</v>
      </c>
      <c r="D829" s="178"/>
      <c r="E829" s="173" t="s">
        <v>1479</v>
      </c>
      <c r="F829" s="173" t="s">
        <v>470</v>
      </c>
      <c r="G829" s="173" t="s">
        <v>2082</v>
      </c>
      <c r="I829" s="173" t="s">
        <v>514</v>
      </c>
      <c r="J829" s="173" t="s">
        <v>2124</v>
      </c>
      <c r="K829" s="173" t="s">
        <v>2052</v>
      </c>
    </row>
    <row r="830" spans="1:11" x14ac:dyDescent="0.25">
      <c r="A830" s="173" t="s">
        <v>1140</v>
      </c>
      <c r="B830" s="173" t="s">
        <v>216</v>
      </c>
      <c r="C830" s="173" t="s">
        <v>2048</v>
      </c>
      <c r="D830" s="178"/>
      <c r="E830" s="173" t="s">
        <v>681</v>
      </c>
      <c r="F830" s="173" t="s">
        <v>470</v>
      </c>
      <c r="G830" s="173" t="s">
        <v>2081</v>
      </c>
      <c r="I830" s="173" t="s">
        <v>515</v>
      </c>
      <c r="J830" s="173" t="s">
        <v>2124</v>
      </c>
      <c r="K830" s="173" t="s">
        <v>2087</v>
      </c>
    </row>
    <row r="831" spans="1:11" x14ac:dyDescent="0.25">
      <c r="A831" s="173" t="s">
        <v>1465</v>
      </c>
      <c r="B831" s="173" t="s">
        <v>216</v>
      </c>
      <c r="C831" s="173" t="s">
        <v>2081</v>
      </c>
      <c r="D831" s="178"/>
      <c r="E831" s="173" t="s">
        <v>682</v>
      </c>
      <c r="F831" s="173" t="s">
        <v>470</v>
      </c>
      <c r="G831" s="173" t="s">
        <v>2084</v>
      </c>
      <c r="I831" s="173" t="s">
        <v>1752</v>
      </c>
      <c r="J831" s="173" t="s">
        <v>455</v>
      </c>
      <c r="K831" s="173" t="s">
        <v>2087</v>
      </c>
    </row>
    <row r="832" spans="1:11" x14ac:dyDescent="0.25">
      <c r="A832" s="173" t="s">
        <v>1466</v>
      </c>
      <c r="B832" s="173" t="s">
        <v>216</v>
      </c>
      <c r="C832" s="173" t="s">
        <v>2081</v>
      </c>
      <c r="D832" s="178"/>
      <c r="E832" s="173" t="s">
        <v>683</v>
      </c>
      <c r="F832" s="173" t="s">
        <v>470</v>
      </c>
      <c r="G832" s="173" t="s">
        <v>2054</v>
      </c>
      <c r="I832" s="173" t="s">
        <v>516</v>
      </c>
      <c r="J832" s="173" t="s">
        <v>2124</v>
      </c>
      <c r="K832" s="173" t="s">
        <v>2087</v>
      </c>
    </row>
    <row r="833" spans="1:11" x14ac:dyDescent="0.25">
      <c r="A833" s="173" t="s">
        <v>879</v>
      </c>
      <c r="B833" s="173" t="s">
        <v>216</v>
      </c>
      <c r="C833" s="173" t="s">
        <v>2081</v>
      </c>
      <c r="D833" s="178"/>
      <c r="E833" s="173" t="s">
        <v>1480</v>
      </c>
      <c r="F833" s="173" t="s">
        <v>470</v>
      </c>
      <c r="G833" s="173" t="s">
        <v>2046</v>
      </c>
      <c r="I833" s="173" t="s">
        <v>517</v>
      </c>
      <c r="J833" s="173" t="s">
        <v>2124</v>
      </c>
      <c r="K833" s="173" t="s">
        <v>2087</v>
      </c>
    </row>
    <row r="834" spans="1:11" x14ac:dyDescent="0.25">
      <c r="A834" s="173" t="s">
        <v>1467</v>
      </c>
      <c r="B834" s="173" t="s">
        <v>216</v>
      </c>
      <c r="C834" s="173" t="s">
        <v>2054</v>
      </c>
      <c r="D834" s="178"/>
      <c r="E834" s="173" t="s">
        <v>1481</v>
      </c>
      <c r="F834" s="173" t="s">
        <v>470</v>
      </c>
      <c r="G834" s="173" t="s">
        <v>2046</v>
      </c>
      <c r="I834" s="173" t="s">
        <v>1239</v>
      </c>
      <c r="J834" s="173" t="s">
        <v>2131</v>
      </c>
      <c r="K834" s="173" t="s">
        <v>2087</v>
      </c>
    </row>
    <row r="835" spans="1:11" x14ac:dyDescent="0.25">
      <c r="A835" s="173" t="s">
        <v>1468</v>
      </c>
      <c r="B835" s="173" t="s">
        <v>216</v>
      </c>
      <c r="C835" s="173" t="s">
        <v>2081</v>
      </c>
      <c r="D835" s="178"/>
      <c r="E835" s="173" t="s">
        <v>794</v>
      </c>
      <c r="F835" s="173" t="s">
        <v>470</v>
      </c>
      <c r="G835" s="173" t="s">
        <v>2046</v>
      </c>
      <c r="I835" s="173" t="s">
        <v>1565</v>
      </c>
      <c r="J835" s="173" t="s">
        <v>2121</v>
      </c>
      <c r="K835" s="173" t="s">
        <v>2087</v>
      </c>
    </row>
    <row r="836" spans="1:11" x14ac:dyDescent="0.25">
      <c r="A836" s="173" t="s">
        <v>1469</v>
      </c>
      <c r="B836" s="173" t="s">
        <v>216</v>
      </c>
      <c r="C836" s="173" t="s">
        <v>2081</v>
      </c>
      <c r="D836" s="178"/>
      <c r="E836" s="173" t="s">
        <v>684</v>
      </c>
      <c r="F836" s="173" t="s">
        <v>470</v>
      </c>
      <c r="G836" s="173" t="s">
        <v>2078</v>
      </c>
      <c r="I836" s="173" t="s">
        <v>1566</v>
      </c>
      <c r="J836" s="173" t="s">
        <v>2121</v>
      </c>
      <c r="K836" s="173" t="s">
        <v>2087</v>
      </c>
    </row>
    <row r="837" spans="1:11" x14ac:dyDescent="0.25">
      <c r="A837" s="173" t="s">
        <v>1470</v>
      </c>
      <c r="B837" s="173" t="s">
        <v>216</v>
      </c>
      <c r="C837" s="173" t="s">
        <v>2081</v>
      </c>
      <c r="D837" s="178"/>
      <c r="E837" s="173" t="s">
        <v>1250</v>
      </c>
      <c r="F837" s="173" t="s">
        <v>470</v>
      </c>
      <c r="G837" s="173" t="s">
        <v>2054</v>
      </c>
      <c r="I837" s="173" t="s">
        <v>1240</v>
      </c>
      <c r="J837" s="173" t="s">
        <v>2131</v>
      </c>
      <c r="K837" s="173" t="s">
        <v>2087</v>
      </c>
    </row>
    <row r="838" spans="1:11" x14ac:dyDescent="0.25">
      <c r="A838" s="173" t="s">
        <v>1141</v>
      </c>
      <c r="B838" s="173" t="s">
        <v>216</v>
      </c>
      <c r="C838" s="173" t="s">
        <v>2078</v>
      </c>
      <c r="D838" s="178"/>
      <c r="E838" s="173" t="s">
        <v>1251</v>
      </c>
      <c r="F838" s="173" t="s">
        <v>470</v>
      </c>
      <c r="G838" s="173" t="s">
        <v>2054</v>
      </c>
      <c r="I838" s="173" t="s">
        <v>1241</v>
      </c>
      <c r="J838" s="173" t="s">
        <v>2131</v>
      </c>
      <c r="K838" s="173" t="s">
        <v>2087</v>
      </c>
    </row>
    <row r="839" spans="1:11" x14ac:dyDescent="0.25">
      <c r="A839" s="173" t="s">
        <v>1142</v>
      </c>
      <c r="B839" s="173" t="s">
        <v>216</v>
      </c>
      <c r="C839" s="173" t="s">
        <v>2084</v>
      </c>
      <c r="D839" s="178"/>
      <c r="E839" s="173" t="s">
        <v>1482</v>
      </c>
      <c r="F839" s="173" t="s">
        <v>470</v>
      </c>
      <c r="G839" s="173" t="s">
        <v>2054</v>
      </c>
      <c r="I839" s="173" t="s">
        <v>1242</v>
      </c>
      <c r="J839" s="173" t="s">
        <v>2131</v>
      </c>
      <c r="K839" s="173" t="s">
        <v>2087</v>
      </c>
    </row>
    <row r="840" spans="1:11" x14ac:dyDescent="0.25">
      <c r="A840" s="173" t="s">
        <v>1471</v>
      </c>
      <c r="B840" s="173" t="s">
        <v>216</v>
      </c>
      <c r="C840" s="173" t="s">
        <v>2052</v>
      </c>
      <c r="D840" s="178"/>
      <c r="E840" s="173" t="s">
        <v>1667</v>
      </c>
      <c r="F840" s="173" t="s">
        <v>470</v>
      </c>
      <c r="G840" s="173" t="s">
        <v>2094</v>
      </c>
      <c r="I840" s="173" t="s">
        <v>1133</v>
      </c>
      <c r="J840" s="173" t="s">
        <v>2116</v>
      </c>
      <c r="K840" s="173" t="s">
        <v>2078</v>
      </c>
    </row>
    <row r="841" spans="1:11" x14ac:dyDescent="0.25">
      <c r="A841" s="173" t="s">
        <v>1472</v>
      </c>
      <c r="B841" s="173" t="s">
        <v>216</v>
      </c>
      <c r="C841" s="173" t="s">
        <v>2082</v>
      </c>
      <c r="D841" s="178"/>
      <c r="E841" s="173" t="s">
        <v>1252</v>
      </c>
      <c r="F841" s="173" t="s">
        <v>470</v>
      </c>
      <c r="G841" s="173" t="s">
        <v>2082</v>
      </c>
      <c r="I841" s="173" t="s">
        <v>1567</v>
      </c>
      <c r="J841" s="173" t="s">
        <v>2121</v>
      </c>
      <c r="K841" s="173" t="s">
        <v>2087</v>
      </c>
    </row>
    <row r="842" spans="1:11" x14ac:dyDescent="0.25">
      <c r="A842" s="173" t="s">
        <v>592</v>
      </c>
      <c r="B842" s="173" t="s">
        <v>141</v>
      </c>
      <c r="C842" s="173" t="s">
        <v>2054</v>
      </c>
      <c r="D842" s="178"/>
      <c r="E842" s="173" t="s">
        <v>1668</v>
      </c>
      <c r="F842" s="173" t="s">
        <v>470</v>
      </c>
      <c r="G842" s="173" t="s">
        <v>2082</v>
      </c>
      <c r="I842" s="173" t="s">
        <v>518</v>
      </c>
      <c r="J842" s="173" t="s">
        <v>2124</v>
      </c>
      <c r="K842" s="173" t="s">
        <v>2087</v>
      </c>
    </row>
    <row r="843" spans="1:11" x14ac:dyDescent="0.25">
      <c r="A843" s="173" t="s">
        <v>592</v>
      </c>
      <c r="B843" s="173" t="s">
        <v>161</v>
      </c>
      <c r="C843" s="173" t="s">
        <v>2060</v>
      </c>
      <c r="D843" s="178"/>
      <c r="E843" s="173" t="s">
        <v>685</v>
      </c>
      <c r="F843" s="173" t="s">
        <v>470</v>
      </c>
      <c r="G843" s="173" t="s">
        <v>2049</v>
      </c>
      <c r="I843" s="173" t="s">
        <v>874</v>
      </c>
      <c r="J843" s="173" t="s">
        <v>2122</v>
      </c>
      <c r="K843" s="173" t="s">
        <v>2087</v>
      </c>
    </row>
    <row r="844" spans="1:11" x14ac:dyDescent="0.25">
      <c r="A844" s="173" t="s">
        <v>592</v>
      </c>
      <c r="B844" s="173" t="s">
        <v>216</v>
      </c>
      <c r="C844" s="173" t="s">
        <v>2061</v>
      </c>
      <c r="D844" s="178"/>
      <c r="E844" s="173" t="s">
        <v>686</v>
      </c>
      <c r="F844" s="173" t="s">
        <v>470</v>
      </c>
      <c r="G844" s="173" t="s">
        <v>2079</v>
      </c>
      <c r="I844" s="173" t="s">
        <v>1134</v>
      </c>
      <c r="J844" s="173" t="s">
        <v>2116</v>
      </c>
      <c r="K844" s="173" t="s">
        <v>2087</v>
      </c>
    </row>
    <row r="845" spans="1:11" x14ac:dyDescent="0.25">
      <c r="A845" s="173" t="s">
        <v>880</v>
      </c>
      <c r="B845" s="173" t="s">
        <v>216</v>
      </c>
      <c r="C845" s="173" t="s">
        <v>2080</v>
      </c>
      <c r="D845" s="178"/>
      <c r="E845" s="173" t="s">
        <v>1483</v>
      </c>
      <c r="F845" s="173" t="s">
        <v>470</v>
      </c>
      <c r="G845" s="173" t="s">
        <v>2080</v>
      </c>
      <c r="I845" s="173" t="s">
        <v>1568</v>
      </c>
      <c r="J845" s="173" t="s">
        <v>2121</v>
      </c>
      <c r="K845" s="173" t="s">
        <v>2087</v>
      </c>
    </row>
    <row r="846" spans="1:11" x14ac:dyDescent="0.25">
      <c r="A846" s="173" t="s">
        <v>1143</v>
      </c>
      <c r="B846" s="173" t="s">
        <v>216</v>
      </c>
      <c r="C846" s="173" t="s">
        <v>2082</v>
      </c>
      <c r="D846" s="178"/>
      <c r="E846" s="173" t="s">
        <v>687</v>
      </c>
      <c r="F846" s="173" t="s">
        <v>470</v>
      </c>
      <c r="G846" s="173" t="s">
        <v>2046</v>
      </c>
      <c r="I846" s="173" t="s">
        <v>1135</v>
      </c>
      <c r="J846" s="173" t="s">
        <v>2116</v>
      </c>
      <c r="K846" s="173" t="s">
        <v>2087</v>
      </c>
    </row>
    <row r="847" spans="1:11" x14ac:dyDescent="0.25">
      <c r="A847" s="173" t="s">
        <v>1144</v>
      </c>
      <c r="B847" s="173" t="s">
        <v>216</v>
      </c>
      <c r="C847" s="173" t="s">
        <v>2088</v>
      </c>
      <c r="D847" s="178"/>
      <c r="E847" s="173" t="s">
        <v>795</v>
      </c>
      <c r="F847" s="173" t="s">
        <v>470</v>
      </c>
      <c r="G847" s="173" t="s">
        <v>2082</v>
      </c>
      <c r="I847" s="173" t="s">
        <v>1136</v>
      </c>
      <c r="J847" s="173" t="s">
        <v>2116</v>
      </c>
      <c r="K847" s="173" t="s">
        <v>2087</v>
      </c>
    </row>
    <row r="848" spans="1:11" x14ac:dyDescent="0.25">
      <c r="A848" s="173" t="s">
        <v>522</v>
      </c>
      <c r="B848" s="173" t="s">
        <v>216</v>
      </c>
      <c r="C848" s="173" t="s">
        <v>2081</v>
      </c>
      <c r="D848" s="178"/>
      <c r="E848" s="173" t="s">
        <v>1484</v>
      </c>
      <c r="F848" s="173" t="s">
        <v>470</v>
      </c>
      <c r="G848" s="173" t="s">
        <v>2084</v>
      </c>
      <c r="I848" s="173" t="s">
        <v>1137</v>
      </c>
      <c r="J848" s="173" t="s">
        <v>2116</v>
      </c>
      <c r="K848" s="173" t="s">
        <v>2060</v>
      </c>
    </row>
    <row r="849" spans="1:11" x14ac:dyDescent="0.25">
      <c r="A849" s="173" t="s">
        <v>1145</v>
      </c>
      <c r="B849" s="173" t="s">
        <v>216</v>
      </c>
      <c r="C849" s="173" t="s">
        <v>2087</v>
      </c>
      <c r="D849" s="178"/>
      <c r="E849" s="173" t="s">
        <v>688</v>
      </c>
      <c r="F849" s="173" t="s">
        <v>470</v>
      </c>
      <c r="G849" s="173" t="s">
        <v>2046</v>
      </c>
      <c r="I849" s="173" t="s">
        <v>1138</v>
      </c>
      <c r="J849" s="173" t="s">
        <v>2116</v>
      </c>
      <c r="K849" s="173" t="s">
        <v>2085</v>
      </c>
    </row>
    <row r="850" spans="1:11" x14ac:dyDescent="0.25">
      <c r="A850" s="173" t="s">
        <v>829</v>
      </c>
      <c r="B850" s="173" t="s">
        <v>216</v>
      </c>
      <c r="C850" s="173" t="s">
        <v>2087</v>
      </c>
      <c r="D850" s="178"/>
      <c r="E850" s="173" t="s">
        <v>796</v>
      </c>
      <c r="F850" s="173" t="s">
        <v>470</v>
      </c>
      <c r="G850" s="173" t="s">
        <v>2049</v>
      </c>
      <c r="I850" s="173" t="s">
        <v>1139</v>
      </c>
      <c r="J850" s="173" t="s">
        <v>2116</v>
      </c>
      <c r="K850" s="173" t="s">
        <v>2078</v>
      </c>
    </row>
    <row r="851" spans="1:11" x14ac:dyDescent="0.25">
      <c r="A851" s="173" t="s">
        <v>830</v>
      </c>
      <c r="B851" s="173" t="s">
        <v>216</v>
      </c>
      <c r="C851" s="173" t="s">
        <v>2087</v>
      </c>
      <c r="D851" s="178"/>
      <c r="E851" s="173" t="s">
        <v>1669</v>
      </c>
      <c r="F851" s="173" t="s">
        <v>470</v>
      </c>
      <c r="G851" s="173" t="s">
        <v>2049</v>
      </c>
      <c r="I851" s="173" t="s">
        <v>788</v>
      </c>
      <c r="J851" s="173" t="s">
        <v>2115</v>
      </c>
      <c r="K851" s="173" t="s">
        <v>2054</v>
      </c>
    </row>
    <row r="852" spans="1:11" x14ac:dyDescent="0.25">
      <c r="A852" s="173" t="s">
        <v>1473</v>
      </c>
      <c r="B852" s="173" t="s">
        <v>216</v>
      </c>
      <c r="C852" s="173" t="s">
        <v>2087</v>
      </c>
      <c r="D852" s="178"/>
      <c r="E852" s="173" t="s">
        <v>1485</v>
      </c>
      <c r="F852" s="173" t="s">
        <v>470</v>
      </c>
      <c r="G852" s="173" t="s">
        <v>2060</v>
      </c>
      <c r="I852" s="173" t="s">
        <v>875</v>
      </c>
      <c r="J852" s="173" t="s">
        <v>2122</v>
      </c>
      <c r="K852" s="173" t="s">
        <v>2084</v>
      </c>
    </row>
    <row r="853" spans="1:11" x14ac:dyDescent="0.25">
      <c r="A853" s="173" t="s">
        <v>791</v>
      </c>
      <c r="B853" s="173" t="s">
        <v>216</v>
      </c>
      <c r="C853" s="173" t="s">
        <v>2087</v>
      </c>
      <c r="D853" s="178"/>
      <c r="E853" s="173" t="s">
        <v>1486</v>
      </c>
      <c r="F853" s="173" t="s">
        <v>470</v>
      </c>
      <c r="G853" s="173" t="s">
        <v>2046</v>
      </c>
      <c r="I853" s="173" t="s">
        <v>519</v>
      </c>
      <c r="J853" s="173" t="s">
        <v>2124</v>
      </c>
      <c r="K853" s="173" t="s">
        <v>2060</v>
      </c>
    </row>
    <row r="854" spans="1:11" x14ac:dyDescent="0.25">
      <c r="A854" s="173" t="s">
        <v>1146</v>
      </c>
      <c r="B854" s="173" t="s">
        <v>216</v>
      </c>
      <c r="C854" s="173" t="s">
        <v>2087</v>
      </c>
      <c r="D854" s="178"/>
      <c r="E854" s="173" t="s">
        <v>1163</v>
      </c>
      <c r="F854" s="173" t="s">
        <v>470</v>
      </c>
      <c r="G854" s="173" t="s">
        <v>2060</v>
      </c>
      <c r="I854" s="173" t="s">
        <v>519</v>
      </c>
      <c r="J854" s="173" t="s">
        <v>2118</v>
      </c>
      <c r="K854" s="173" t="s">
        <v>2084</v>
      </c>
    </row>
    <row r="855" spans="1:11" x14ac:dyDescent="0.25">
      <c r="A855" s="173" t="s">
        <v>1147</v>
      </c>
      <c r="B855" s="173" t="s">
        <v>216</v>
      </c>
      <c r="C855" s="173" t="s">
        <v>2087</v>
      </c>
      <c r="D855" s="178"/>
      <c r="E855" s="173" t="s">
        <v>797</v>
      </c>
      <c r="F855" s="173" t="s">
        <v>470</v>
      </c>
      <c r="G855" s="173" t="s">
        <v>2061</v>
      </c>
      <c r="I855" s="173" t="s">
        <v>520</v>
      </c>
      <c r="J855" s="173" t="s">
        <v>2124</v>
      </c>
      <c r="K855" s="173" t="s">
        <v>2054</v>
      </c>
    </row>
    <row r="856" spans="1:11" x14ac:dyDescent="0.25">
      <c r="A856" s="173" t="s">
        <v>1148</v>
      </c>
      <c r="B856" s="173" t="s">
        <v>216</v>
      </c>
      <c r="C856" s="173" t="s">
        <v>2087</v>
      </c>
      <c r="D856" s="178"/>
      <c r="E856" s="173" t="s">
        <v>1670</v>
      </c>
      <c r="F856" s="173" t="s">
        <v>470</v>
      </c>
      <c r="G856" s="173" t="s">
        <v>2079</v>
      </c>
      <c r="I856" s="173" t="s">
        <v>1661</v>
      </c>
      <c r="J856" s="173" t="s">
        <v>2119</v>
      </c>
      <c r="K856" s="173" t="s">
        <v>2080</v>
      </c>
    </row>
    <row r="857" spans="1:11" x14ac:dyDescent="0.25">
      <c r="A857" s="173" t="s">
        <v>526</v>
      </c>
      <c r="B857" s="173" t="s">
        <v>229</v>
      </c>
      <c r="C857" s="173" t="s">
        <v>2084</v>
      </c>
      <c r="D857" s="178"/>
      <c r="E857" s="173" t="s">
        <v>1671</v>
      </c>
      <c r="F857" s="173" t="s">
        <v>470</v>
      </c>
      <c r="G857" s="173" t="s">
        <v>2056</v>
      </c>
      <c r="I857" s="173" t="s">
        <v>521</v>
      </c>
      <c r="J857" s="173" t="s">
        <v>2124</v>
      </c>
      <c r="K857" s="173" t="s">
        <v>2084</v>
      </c>
    </row>
    <row r="858" spans="1:11" x14ac:dyDescent="0.25">
      <c r="A858" s="173" t="s">
        <v>1246</v>
      </c>
      <c r="B858" s="173" t="s">
        <v>229</v>
      </c>
      <c r="C858" s="173" t="s">
        <v>2082</v>
      </c>
      <c r="D858" s="178"/>
      <c r="E858" s="173" t="s">
        <v>689</v>
      </c>
      <c r="F858" s="173" t="s">
        <v>470</v>
      </c>
      <c r="G858" s="173" t="s">
        <v>2048</v>
      </c>
      <c r="I858" s="173" t="s">
        <v>876</v>
      </c>
      <c r="J858" s="173" t="s">
        <v>2122</v>
      </c>
      <c r="K858" s="173" t="s">
        <v>2049</v>
      </c>
    </row>
    <row r="859" spans="1:11" x14ac:dyDescent="0.25">
      <c r="A859" s="173" t="s">
        <v>792</v>
      </c>
      <c r="B859" s="173" t="s">
        <v>229</v>
      </c>
      <c r="C859" s="173" t="s">
        <v>2080</v>
      </c>
      <c r="D859" s="178"/>
      <c r="E859" s="173" t="s">
        <v>1487</v>
      </c>
      <c r="F859" s="173" t="s">
        <v>470</v>
      </c>
      <c r="G859" s="173" t="s">
        <v>2083</v>
      </c>
      <c r="I859" s="173" t="s">
        <v>1243</v>
      </c>
      <c r="J859" s="173" t="s">
        <v>2131</v>
      </c>
      <c r="K859" s="173" t="s">
        <v>2046</v>
      </c>
    </row>
    <row r="860" spans="1:11" x14ac:dyDescent="0.25">
      <c r="A860" s="173" t="s">
        <v>678</v>
      </c>
      <c r="B860" s="173" t="s">
        <v>229</v>
      </c>
      <c r="C860" s="173" t="s">
        <v>2046</v>
      </c>
      <c r="D860" s="178"/>
      <c r="E860" s="173" t="s">
        <v>1672</v>
      </c>
      <c r="F860" s="173" t="s">
        <v>470</v>
      </c>
      <c r="G860" s="173" t="s">
        <v>2046</v>
      </c>
      <c r="I860" s="173" t="s">
        <v>942</v>
      </c>
      <c r="J860" s="173" t="s">
        <v>2129</v>
      </c>
      <c r="K860" s="173" t="s">
        <v>2046</v>
      </c>
    </row>
    <row r="861" spans="1:11" x14ac:dyDescent="0.25">
      <c r="A861" s="173" t="s">
        <v>679</v>
      </c>
      <c r="B861" s="173" t="s">
        <v>229</v>
      </c>
      <c r="C861" s="173" t="s">
        <v>2055</v>
      </c>
      <c r="D861" s="178"/>
      <c r="E861" s="173" t="s">
        <v>798</v>
      </c>
      <c r="F861" s="173" t="s">
        <v>470</v>
      </c>
      <c r="G861" s="173" t="s">
        <v>2046</v>
      </c>
      <c r="I861" s="173" t="s">
        <v>789</v>
      </c>
      <c r="J861" s="173" t="s">
        <v>2115</v>
      </c>
      <c r="K861" s="173" t="s">
        <v>2084</v>
      </c>
    </row>
    <row r="862" spans="1:11" x14ac:dyDescent="0.25">
      <c r="A862" s="173" t="s">
        <v>679</v>
      </c>
      <c r="B862" s="173" t="s">
        <v>242</v>
      </c>
      <c r="C862" s="173" t="s">
        <v>2054</v>
      </c>
      <c r="D862" s="178"/>
      <c r="E862" s="173" t="s">
        <v>1488</v>
      </c>
      <c r="F862" s="173" t="s">
        <v>470</v>
      </c>
      <c r="G862" s="173" t="s">
        <v>2046</v>
      </c>
      <c r="I862" s="173" t="s">
        <v>790</v>
      </c>
      <c r="J862" s="173" t="s">
        <v>2115</v>
      </c>
      <c r="K862" s="173" t="s">
        <v>2082</v>
      </c>
    </row>
    <row r="863" spans="1:11" x14ac:dyDescent="0.25">
      <c r="A863" s="173" t="s">
        <v>1247</v>
      </c>
      <c r="B863" s="173" t="s">
        <v>229</v>
      </c>
      <c r="C863" s="173" t="s">
        <v>2054</v>
      </c>
      <c r="D863" s="178"/>
      <c r="E863" s="173" t="s">
        <v>1673</v>
      </c>
      <c r="F863" s="173" t="s">
        <v>470</v>
      </c>
      <c r="G863" s="173" t="s">
        <v>2086</v>
      </c>
      <c r="I863" s="173" t="s">
        <v>877</v>
      </c>
      <c r="J863" s="173" t="s">
        <v>2122</v>
      </c>
      <c r="K863" s="173" t="s">
        <v>2060</v>
      </c>
    </row>
    <row r="864" spans="1:11" x14ac:dyDescent="0.25">
      <c r="A864" s="173" t="s">
        <v>793</v>
      </c>
      <c r="B864" s="173" t="s">
        <v>229</v>
      </c>
      <c r="C864" s="173" t="s">
        <v>2087</v>
      </c>
      <c r="D864" s="178"/>
      <c r="E864" s="173" t="s">
        <v>1674</v>
      </c>
      <c r="F864" s="173" t="s">
        <v>470</v>
      </c>
      <c r="G864" s="173" t="s">
        <v>2049</v>
      </c>
      <c r="I864" s="173" t="s">
        <v>671</v>
      </c>
      <c r="J864" s="173" t="s">
        <v>2123</v>
      </c>
      <c r="K864" s="173" t="s">
        <v>2080</v>
      </c>
    </row>
    <row r="865" spans="1:11" x14ac:dyDescent="0.25">
      <c r="A865" s="173" t="s">
        <v>1248</v>
      </c>
      <c r="B865" s="173" t="s">
        <v>229</v>
      </c>
      <c r="C865" s="173" t="s">
        <v>2051</v>
      </c>
      <c r="D865" s="178"/>
      <c r="E865" s="173" t="s">
        <v>690</v>
      </c>
      <c r="F865" s="173" t="s">
        <v>470</v>
      </c>
      <c r="G865" s="173" t="s">
        <v>2080</v>
      </c>
      <c r="I865" s="173" t="s">
        <v>1455</v>
      </c>
      <c r="J865" s="173" t="s">
        <v>2118</v>
      </c>
      <c r="K865" s="173" t="s">
        <v>2054</v>
      </c>
    </row>
    <row r="866" spans="1:11" x14ac:dyDescent="0.25">
      <c r="A866" s="173" t="s">
        <v>1159</v>
      </c>
      <c r="B866" s="173" t="s">
        <v>229</v>
      </c>
      <c r="C866" s="173" t="s">
        <v>2092</v>
      </c>
      <c r="D866" s="178"/>
      <c r="E866" s="173" t="s">
        <v>691</v>
      </c>
      <c r="F866" s="173" t="s">
        <v>470</v>
      </c>
      <c r="G866" s="173" t="s">
        <v>2049</v>
      </c>
      <c r="I866" s="173" t="s">
        <v>1456</v>
      </c>
      <c r="J866" s="173" t="s">
        <v>2118</v>
      </c>
      <c r="K866" s="173" t="s">
        <v>2054</v>
      </c>
    </row>
    <row r="867" spans="1:11" x14ac:dyDescent="0.25">
      <c r="A867" s="173" t="s">
        <v>680</v>
      </c>
      <c r="B867" s="173" t="s">
        <v>229</v>
      </c>
      <c r="C867" s="173" t="s">
        <v>2078</v>
      </c>
      <c r="D867" s="178"/>
      <c r="E867" s="173" t="s">
        <v>1489</v>
      </c>
      <c r="F867" s="173" t="s">
        <v>470</v>
      </c>
      <c r="G867" s="173" t="s">
        <v>2095</v>
      </c>
      <c r="I867" s="173" t="s">
        <v>943</v>
      </c>
      <c r="J867" s="173" t="s">
        <v>2129</v>
      </c>
      <c r="K867" s="173" t="s">
        <v>2080</v>
      </c>
    </row>
    <row r="868" spans="1:11" x14ac:dyDescent="0.25">
      <c r="A868" s="173" t="s">
        <v>1160</v>
      </c>
      <c r="B868" s="173" t="s">
        <v>229</v>
      </c>
      <c r="C868" s="173" t="s">
        <v>2048</v>
      </c>
      <c r="D868" s="178"/>
      <c r="E868" s="173" t="s">
        <v>799</v>
      </c>
      <c r="F868" s="173" t="s">
        <v>470</v>
      </c>
      <c r="G868" s="173" t="s">
        <v>2049</v>
      </c>
      <c r="I868" s="173" t="s">
        <v>1569</v>
      </c>
      <c r="J868" s="173" t="s">
        <v>2121</v>
      </c>
      <c r="K868" s="173" t="s">
        <v>2060</v>
      </c>
    </row>
    <row r="869" spans="1:11" x14ac:dyDescent="0.25">
      <c r="A869" s="173" t="s">
        <v>1249</v>
      </c>
      <c r="B869" s="173" t="s">
        <v>229</v>
      </c>
      <c r="C869" s="173" t="s">
        <v>2085</v>
      </c>
      <c r="D869" s="178"/>
      <c r="E869" s="173" t="s">
        <v>1675</v>
      </c>
      <c r="F869" s="173" t="s">
        <v>470</v>
      </c>
      <c r="G869" s="173" t="s">
        <v>2049</v>
      </c>
      <c r="I869" s="173" t="s">
        <v>1570</v>
      </c>
      <c r="J869" s="173" t="s">
        <v>2121</v>
      </c>
      <c r="K869" s="173" t="s">
        <v>2060</v>
      </c>
    </row>
    <row r="870" spans="1:11" x14ac:dyDescent="0.25">
      <c r="A870" s="173" t="s">
        <v>1161</v>
      </c>
      <c r="B870" s="173" t="s">
        <v>229</v>
      </c>
      <c r="C870" s="173" t="s">
        <v>2083</v>
      </c>
      <c r="D870" s="178"/>
      <c r="E870" s="173" t="s">
        <v>800</v>
      </c>
      <c r="F870" s="173" t="s">
        <v>470</v>
      </c>
      <c r="G870" s="173" t="s">
        <v>2062</v>
      </c>
      <c r="I870" s="173" t="s">
        <v>1662</v>
      </c>
      <c r="J870" s="173" t="s">
        <v>2119</v>
      </c>
      <c r="K870" s="173" t="s">
        <v>2082</v>
      </c>
    </row>
    <row r="871" spans="1:11" x14ac:dyDescent="0.25">
      <c r="A871" s="173" t="s">
        <v>1162</v>
      </c>
      <c r="B871" s="173" t="s">
        <v>229</v>
      </c>
      <c r="C871" s="173" t="s">
        <v>2082</v>
      </c>
      <c r="D871" s="178"/>
      <c r="E871" s="173" t="s">
        <v>1164</v>
      </c>
      <c r="F871" s="173" t="s">
        <v>470</v>
      </c>
      <c r="G871" s="173" t="s">
        <v>2066</v>
      </c>
      <c r="I871" s="173" t="s">
        <v>672</v>
      </c>
      <c r="J871" s="173" t="s">
        <v>2123</v>
      </c>
      <c r="K871" s="173" t="s">
        <v>2082</v>
      </c>
    </row>
    <row r="872" spans="1:11" x14ac:dyDescent="0.25">
      <c r="A872" s="173" t="s">
        <v>527</v>
      </c>
      <c r="B872" s="173" t="s">
        <v>229</v>
      </c>
      <c r="C872" s="173" t="s">
        <v>2084</v>
      </c>
      <c r="D872" s="178"/>
      <c r="E872" s="173" t="s">
        <v>1676</v>
      </c>
      <c r="F872" s="173" t="s">
        <v>470</v>
      </c>
      <c r="G872" s="173" t="s">
        <v>2080</v>
      </c>
      <c r="I872" s="173" t="s">
        <v>1457</v>
      </c>
      <c r="J872" s="173" t="s">
        <v>2118</v>
      </c>
      <c r="K872" s="173" t="s">
        <v>2084</v>
      </c>
    </row>
    <row r="873" spans="1:11" x14ac:dyDescent="0.25">
      <c r="A873" s="173" t="s">
        <v>1664</v>
      </c>
      <c r="B873" s="173" t="s">
        <v>229</v>
      </c>
      <c r="C873" s="173" t="s">
        <v>2078</v>
      </c>
      <c r="D873" s="178"/>
      <c r="E873" s="173" t="s">
        <v>1165</v>
      </c>
      <c r="F873" s="173" t="s">
        <v>470</v>
      </c>
      <c r="G873" s="173" t="s">
        <v>2060</v>
      </c>
      <c r="I873" s="173" t="s">
        <v>878</v>
      </c>
      <c r="J873" s="173" t="s">
        <v>2122</v>
      </c>
      <c r="K873" s="173" t="s">
        <v>2046</v>
      </c>
    </row>
    <row r="874" spans="1:11" x14ac:dyDescent="0.25">
      <c r="A874" s="173" t="s">
        <v>1665</v>
      </c>
      <c r="B874" s="173" t="s">
        <v>229</v>
      </c>
      <c r="C874" s="173" t="s">
        <v>2084</v>
      </c>
      <c r="D874" s="178"/>
      <c r="E874" s="173" t="s">
        <v>1677</v>
      </c>
      <c r="F874" s="173" t="s">
        <v>470</v>
      </c>
      <c r="G874" s="173" t="s">
        <v>2081</v>
      </c>
      <c r="I874" s="173" t="s">
        <v>1458</v>
      </c>
      <c r="J874" s="173" t="s">
        <v>2118</v>
      </c>
      <c r="K874" s="173" t="s">
        <v>2061</v>
      </c>
    </row>
    <row r="875" spans="1:11" x14ac:dyDescent="0.25">
      <c r="A875" s="173" t="s">
        <v>1666</v>
      </c>
      <c r="B875" s="173" t="s">
        <v>229</v>
      </c>
      <c r="C875" s="173" t="s">
        <v>2080</v>
      </c>
      <c r="D875" s="178"/>
      <c r="E875" s="173" t="s">
        <v>1490</v>
      </c>
      <c r="F875" s="173" t="s">
        <v>470</v>
      </c>
      <c r="G875" s="173" t="s">
        <v>2080</v>
      </c>
      <c r="I875" s="173" t="s">
        <v>1459</v>
      </c>
      <c r="J875" s="173" t="s">
        <v>2118</v>
      </c>
      <c r="K875" s="173" t="s">
        <v>2053</v>
      </c>
    </row>
    <row r="876" spans="1:11" x14ac:dyDescent="0.25">
      <c r="A876" s="173" t="s">
        <v>1478</v>
      </c>
      <c r="B876" s="173" t="s">
        <v>229</v>
      </c>
      <c r="C876" s="173" t="s">
        <v>2084</v>
      </c>
      <c r="D876" s="178"/>
      <c r="E876" s="173" t="s">
        <v>1678</v>
      </c>
      <c r="F876" s="173" t="s">
        <v>470</v>
      </c>
      <c r="G876" s="173" t="s">
        <v>2081</v>
      </c>
      <c r="I876" s="173" t="s">
        <v>1460</v>
      </c>
      <c r="J876" s="173" t="s">
        <v>2118</v>
      </c>
      <c r="K876" s="173" t="s">
        <v>2049</v>
      </c>
    </row>
    <row r="877" spans="1:11" x14ac:dyDescent="0.25">
      <c r="A877" s="173" t="s">
        <v>1479</v>
      </c>
      <c r="B877" s="173" t="s">
        <v>229</v>
      </c>
      <c r="C877" s="173" t="s">
        <v>2082</v>
      </c>
      <c r="D877" s="178"/>
      <c r="E877" s="173" t="s">
        <v>1491</v>
      </c>
      <c r="F877" s="173" t="s">
        <v>470</v>
      </c>
      <c r="G877" s="173" t="s">
        <v>2081</v>
      </c>
      <c r="I877" s="173" t="s">
        <v>1461</v>
      </c>
      <c r="J877" s="173" t="s">
        <v>2118</v>
      </c>
      <c r="K877" s="173" t="s">
        <v>2081</v>
      </c>
    </row>
    <row r="878" spans="1:11" x14ac:dyDescent="0.25">
      <c r="A878" s="173" t="s">
        <v>681</v>
      </c>
      <c r="B878" s="173" t="s">
        <v>229</v>
      </c>
      <c r="C878" s="173" t="s">
        <v>2081</v>
      </c>
      <c r="D878" s="178"/>
      <c r="E878" s="173" t="s">
        <v>801</v>
      </c>
      <c r="F878" s="173" t="s">
        <v>470</v>
      </c>
      <c r="G878" s="173" t="s">
        <v>2048</v>
      </c>
      <c r="I878" s="173" t="s">
        <v>1663</v>
      </c>
      <c r="J878" s="173" t="s">
        <v>2119</v>
      </c>
      <c r="K878" s="173" t="s">
        <v>2080</v>
      </c>
    </row>
    <row r="879" spans="1:11" x14ac:dyDescent="0.25">
      <c r="A879" s="173" t="s">
        <v>682</v>
      </c>
      <c r="B879" s="173" t="s">
        <v>229</v>
      </c>
      <c r="C879" s="173" t="s">
        <v>2084</v>
      </c>
      <c r="D879" s="178"/>
      <c r="E879" s="173" t="s">
        <v>1166</v>
      </c>
      <c r="F879" s="173" t="s">
        <v>470</v>
      </c>
      <c r="G879" s="173" t="s">
        <v>2082</v>
      </c>
      <c r="I879" s="173" t="s">
        <v>1663</v>
      </c>
      <c r="J879" s="173" t="s">
        <v>455</v>
      </c>
      <c r="K879" s="173" t="s">
        <v>483</v>
      </c>
    </row>
    <row r="880" spans="1:11" x14ac:dyDescent="0.25">
      <c r="A880" s="173" t="s">
        <v>683</v>
      </c>
      <c r="B880" s="173" t="s">
        <v>229</v>
      </c>
      <c r="C880" s="173" t="s">
        <v>2054</v>
      </c>
      <c r="D880" s="178"/>
      <c r="E880" s="173" t="s">
        <v>1167</v>
      </c>
      <c r="F880" s="173" t="s">
        <v>470</v>
      </c>
      <c r="G880" s="173" t="s">
        <v>2066</v>
      </c>
      <c r="I880" s="173" t="s">
        <v>1462</v>
      </c>
      <c r="J880" s="173" t="s">
        <v>2118</v>
      </c>
      <c r="K880" s="173" t="s">
        <v>2080</v>
      </c>
    </row>
    <row r="881" spans="1:11" x14ac:dyDescent="0.25">
      <c r="A881" s="173" t="s">
        <v>1480</v>
      </c>
      <c r="B881" s="173" t="s">
        <v>229</v>
      </c>
      <c r="C881" s="173" t="s">
        <v>2046</v>
      </c>
      <c r="D881" s="178"/>
      <c r="E881" s="173" t="s">
        <v>1168</v>
      </c>
      <c r="F881" s="173" t="s">
        <v>470</v>
      </c>
      <c r="G881" s="173" t="s">
        <v>2088</v>
      </c>
      <c r="I881" s="173" t="s">
        <v>673</v>
      </c>
      <c r="J881" s="173" t="s">
        <v>2123</v>
      </c>
      <c r="K881" s="173" t="s">
        <v>2093</v>
      </c>
    </row>
    <row r="882" spans="1:11" x14ac:dyDescent="0.25">
      <c r="A882" s="173" t="s">
        <v>1481</v>
      </c>
      <c r="B882" s="173" t="s">
        <v>229</v>
      </c>
      <c r="C882" s="173" t="s">
        <v>2046</v>
      </c>
      <c r="D882" s="178"/>
      <c r="E882" s="173" t="s">
        <v>1492</v>
      </c>
      <c r="F882" s="173" t="s">
        <v>470</v>
      </c>
      <c r="G882" s="173" t="s">
        <v>2046</v>
      </c>
      <c r="I882" s="173" t="s">
        <v>1463</v>
      </c>
      <c r="J882" s="173" t="s">
        <v>2118</v>
      </c>
      <c r="K882" s="173" t="s">
        <v>2079</v>
      </c>
    </row>
    <row r="883" spans="1:11" x14ac:dyDescent="0.25">
      <c r="A883" s="173" t="s">
        <v>794</v>
      </c>
      <c r="B883" s="173" t="s">
        <v>229</v>
      </c>
      <c r="C883" s="173" t="s">
        <v>2046</v>
      </c>
      <c r="D883" s="178"/>
      <c r="E883" s="173" t="s">
        <v>692</v>
      </c>
      <c r="F883" s="173" t="s">
        <v>470</v>
      </c>
      <c r="G883" s="173" t="s">
        <v>2060</v>
      </c>
      <c r="I883" s="173" t="s">
        <v>1464</v>
      </c>
      <c r="J883" s="173" t="s">
        <v>2118</v>
      </c>
      <c r="K883" s="173" t="s">
        <v>2081</v>
      </c>
    </row>
    <row r="884" spans="1:11" x14ac:dyDescent="0.25">
      <c r="A884" s="173" t="s">
        <v>684</v>
      </c>
      <c r="B884" s="173" t="s">
        <v>229</v>
      </c>
      <c r="C884" s="173" t="s">
        <v>2078</v>
      </c>
      <c r="D884" s="178"/>
      <c r="E884" s="173" t="s">
        <v>1679</v>
      </c>
      <c r="F884" s="173" t="s">
        <v>470</v>
      </c>
      <c r="G884" s="173" t="s">
        <v>2054</v>
      </c>
      <c r="I884" s="173" t="s">
        <v>674</v>
      </c>
      <c r="J884" s="173" t="s">
        <v>2123</v>
      </c>
      <c r="K884" s="173" t="s">
        <v>2085</v>
      </c>
    </row>
    <row r="885" spans="1:11" x14ac:dyDescent="0.25">
      <c r="A885" s="173" t="s">
        <v>1250</v>
      </c>
      <c r="B885" s="173" t="s">
        <v>229</v>
      </c>
      <c r="C885" s="173" t="s">
        <v>2054</v>
      </c>
      <c r="D885" s="178"/>
      <c r="E885" s="173" t="s">
        <v>1493</v>
      </c>
      <c r="F885" s="173" t="s">
        <v>470</v>
      </c>
      <c r="G885" s="173" t="s">
        <v>2078</v>
      </c>
      <c r="I885" s="173" t="s">
        <v>674</v>
      </c>
      <c r="J885" s="173" t="s">
        <v>455</v>
      </c>
      <c r="K885" s="173" t="s">
        <v>483</v>
      </c>
    </row>
    <row r="886" spans="1:11" x14ac:dyDescent="0.25">
      <c r="A886" s="173" t="s">
        <v>1251</v>
      </c>
      <c r="B886" s="173" t="s">
        <v>229</v>
      </c>
      <c r="C886" s="173" t="s">
        <v>2054</v>
      </c>
      <c r="D886" s="178"/>
      <c r="E886" s="173" t="s">
        <v>1494</v>
      </c>
      <c r="F886" s="173" t="s">
        <v>470</v>
      </c>
      <c r="G886" s="173" t="s">
        <v>2046</v>
      </c>
      <c r="I886" s="173" t="s">
        <v>1140</v>
      </c>
      <c r="J886" s="173" t="s">
        <v>2116</v>
      </c>
      <c r="K886" s="173" t="s">
        <v>2081</v>
      </c>
    </row>
    <row r="887" spans="1:11" x14ac:dyDescent="0.25">
      <c r="A887" s="173" t="s">
        <v>1482</v>
      </c>
      <c r="B887" s="173" t="s">
        <v>229</v>
      </c>
      <c r="C887" s="173" t="s">
        <v>2054</v>
      </c>
      <c r="D887" s="178"/>
      <c r="E887" s="173" t="s">
        <v>1680</v>
      </c>
      <c r="F887" s="173" t="s">
        <v>470</v>
      </c>
      <c r="G887" s="173" t="s">
        <v>2060</v>
      </c>
      <c r="I887" s="173" t="s">
        <v>1140</v>
      </c>
      <c r="J887" s="173" t="s">
        <v>455</v>
      </c>
      <c r="K887" s="173" t="s">
        <v>483</v>
      </c>
    </row>
    <row r="888" spans="1:11" x14ac:dyDescent="0.25">
      <c r="A888" s="173" t="s">
        <v>1667</v>
      </c>
      <c r="B888" s="173" t="s">
        <v>229</v>
      </c>
      <c r="C888" s="173" t="s">
        <v>2094</v>
      </c>
      <c r="D888" s="178"/>
      <c r="E888" s="173" t="s">
        <v>693</v>
      </c>
      <c r="F888" s="173" t="s">
        <v>470</v>
      </c>
      <c r="G888" s="173" t="s">
        <v>2082</v>
      </c>
      <c r="I888" s="173" t="s">
        <v>1465</v>
      </c>
      <c r="J888" s="173" t="s">
        <v>2118</v>
      </c>
      <c r="K888" s="173" t="s">
        <v>2081</v>
      </c>
    </row>
    <row r="889" spans="1:11" x14ac:dyDescent="0.25">
      <c r="A889" s="173" t="s">
        <v>1252</v>
      </c>
      <c r="B889" s="173" t="s">
        <v>229</v>
      </c>
      <c r="C889" s="173" t="s">
        <v>2082</v>
      </c>
      <c r="D889" s="178"/>
      <c r="E889" s="173" t="s">
        <v>1169</v>
      </c>
      <c r="F889" s="173" t="s">
        <v>470</v>
      </c>
      <c r="G889" s="173" t="s">
        <v>2082</v>
      </c>
      <c r="I889" s="173" t="s">
        <v>1466</v>
      </c>
      <c r="J889" s="173" t="s">
        <v>2118</v>
      </c>
      <c r="K889" s="173" t="s">
        <v>2081</v>
      </c>
    </row>
    <row r="890" spans="1:11" x14ac:dyDescent="0.25">
      <c r="A890" s="173" t="s">
        <v>1668</v>
      </c>
      <c r="B890" s="173" t="s">
        <v>229</v>
      </c>
      <c r="C890" s="173" t="s">
        <v>2082</v>
      </c>
      <c r="D890" s="178"/>
      <c r="E890" s="173" t="s">
        <v>1170</v>
      </c>
      <c r="F890" s="173" t="s">
        <v>470</v>
      </c>
      <c r="G890" s="173" t="s">
        <v>2078</v>
      </c>
      <c r="I890" s="173" t="s">
        <v>879</v>
      </c>
      <c r="J890" s="173" t="s">
        <v>2122</v>
      </c>
      <c r="K890" s="173" t="s">
        <v>2081</v>
      </c>
    </row>
    <row r="891" spans="1:11" x14ac:dyDescent="0.25">
      <c r="A891" s="173" t="s">
        <v>685</v>
      </c>
      <c r="B891" s="173" t="s">
        <v>229</v>
      </c>
      <c r="C891" s="173" t="s">
        <v>2049</v>
      </c>
      <c r="D891" s="178"/>
      <c r="E891" s="173" t="s">
        <v>1171</v>
      </c>
      <c r="F891" s="173" t="s">
        <v>470</v>
      </c>
      <c r="G891" s="173" t="s">
        <v>2088</v>
      </c>
      <c r="I891" s="173" t="s">
        <v>1467</v>
      </c>
      <c r="J891" s="173" t="s">
        <v>2118</v>
      </c>
      <c r="K891" s="173" t="s">
        <v>2054</v>
      </c>
    </row>
    <row r="892" spans="1:11" x14ac:dyDescent="0.25">
      <c r="A892" s="173" t="s">
        <v>686</v>
      </c>
      <c r="B892" s="173" t="s">
        <v>229</v>
      </c>
      <c r="C892" s="173" t="s">
        <v>2079</v>
      </c>
      <c r="D892" s="178"/>
      <c r="E892" s="173" t="s">
        <v>1172</v>
      </c>
      <c r="F892" s="173" t="s">
        <v>470</v>
      </c>
      <c r="G892" s="173" t="s">
        <v>2078</v>
      </c>
      <c r="I892" s="173" t="s">
        <v>1468</v>
      </c>
      <c r="J892" s="173" t="s">
        <v>2118</v>
      </c>
      <c r="K892" s="173" t="s">
        <v>2081</v>
      </c>
    </row>
    <row r="893" spans="1:11" x14ac:dyDescent="0.25">
      <c r="A893" s="173" t="s">
        <v>1483</v>
      </c>
      <c r="B893" s="173" t="s">
        <v>229</v>
      </c>
      <c r="C893" s="173" t="s">
        <v>2080</v>
      </c>
      <c r="D893" s="178"/>
      <c r="E893" s="173" t="s">
        <v>528</v>
      </c>
      <c r="F893" s="173" t="s">
        <v>470</v>
      </c>
      <c r="G893" s="173" t="s">
        <v>2087</v>
      </c>
      <c r="I893" s="173" t="s">
        <v>1469</v>
      </c>
      <c r="J893" s="173" t="s">
        <v>2118</v>
      </c>
      <c r="K893" s="173" t="s">
        <v>2081</v>
      </c>
    </row>
    <row r="894" spans="1:11" x14ac:dyDescent="0.25">
      <c r="A894" s="173" t="s">
        <v>687</v>
      </c>
      <c r="B894" s="173" t="s">
        <v>229</v>
      </c>
      <c r="C894" s="173" t="s">
        <v>2046</v>
      </c>
      <c r="D894" s="178"/>
      <c r="E894" s="173" t="s">
        <v>832</v>
      </c>
      <c r="F894" s="173" t="s">
        <v>470</v>
      </c>
      <c r="G894" s="173" t="s">
        <v>2087</v>
      </c>
      <c r="I894" s="173" t="s">
        <v>1470</v>
      </c>
      <c r="J894" s="173" t="s">
        <v>2118</v>
      </c>
      <c r="K894" s="173" t="s">
        <v>2081</v>
      </c>
    </row>
    <row r="895" spans="1:11" x14ac:dyDescent="0.25">
      <c r="A895" s="173" t="s">
        <v>795</v>
      </c>
      <c r="B895" s="173" t="s">
        <v>229</v>
      </c>
      <c r="C895" s="173" t="s">
        <v>2082</v>
      </c>
      <c r="D895" s="178"/>
      <c r="E895" s="173" t="s">
        <v>1253</v>
      </c>
      <c r="F895" s="173" t="s">
        <v>470</v>
      </c>
      <c r="G895" s="173" t="s">
        <v>2087</v>
      </c>
      <c r="I895" s="173" t="s">
        <v>1141</v>
      </c>
      <c r="J895" s="173" t="s">
        <v>2116</v>
      </c>
      <c r="K895" s="173" t="s">
        <v>2078</v>
      </c>
    </row>
    <row r="896" spans="1:11" x14ac:dyDescent="0.25">
      <c r="A896" s="173" t="s">
        <v>1484</v>
      </c>
      <c r="B896" s="173" t="s">
        <v>229</v>
      </c>
      <c r="C896" s="173" t="s">
        <v>2084</v>
      </c>
      <c r="D896" s="178"/>
      <c r="E896" s="173" t="s">
        <v>1755</v>
      </c>
      <c r="F896" s="173" t="s">
        <v>470</v>
      </c>
      <c r="G896" s="173" t="s">
        <v>2087</v>
      </c>
      <c r="I896" s="173" t="s">
        <v>1142</v>
      </c>
      <c r="J896" s="173" t="s">
        <v>2116</v>
      </c>
      <c r="K896" s="173" t="s">
        <v>2084</v>
      </c>
    </row>
    <row r="897" spans="1:11" x14ac:dyDescent="0.25">
      <c r="A897" s="173" t="s">
        <v>688</v>
      </c>
      <c r="B897" s="173" t="s">
        <v>229</v>
      </c>
      <c r="C897" s="173" t="s">
        <v>2046</v>
      </c>
      <c r="D897" s="178"/>
      <c r="E897" s="173" t="s">
        <v>1173</v>
      </c>
      <c r="F897" s="173" t="s">
        <v>470</v>
      </c>
      <c r="G897" s="173" t="s">
        <v>2048</v>
      </c>
      <c r="I897" s="173" t="s">
        <v>1471</v>
      </c>
      <c r="J897" s="173" t="s">
        <v>2118</v>
      </c>
      <c r="K897" s="173" t="s">
        <v>2052</v>
      </c>
    </row>
    <row r="898" spans="1:11" x14ac:dyDescent="0.25">
      <c r="A898" s="173" t="s">
        <v>796</v>
      </c>
      <c r="B898" s="173" t="s">
        <v>229</v>
      </c>
      <c r="C898" s="173" t="s">
        <v>2049</v>
      </c>
      <c r="D898" s="178"/>
      <c r="E898" s="173" t="s">
        <v>529</v>
      </c>
      <c r="F898" s="173" t="s">
        <v>470</v>
      </c>
      <c r="G898" s="173" t="s">
        <v>2087</v>
      </c>
      <c r="I898" s="173" t="s">
        <v>1472</v>
      </c>
      <c r="J898" s="173" t="s">
        <v>2118</v>
      </c>
      <c r="K898" s="173" t="s">
        <v>2082</v>
      </c>
    </row>
    <row r="899" spans="1:11" x14ac:dyDescent="0.25">
      <c r="A899" s="173" t="s">
        <v>1669</v>
      </c>
      <c r="B899" s="173" t="s">
        <v>229</v>
      </c>
      <c r="C899" s="173" t="s">
        <v>2049</v>
      </c>
      <c r="D899" s="178"/>
      <c r="E899" s="173" t="s">
        <v>802</v>
      </c>
      <c r="F899" s="173" t="s">
        <v>470</v>
      </c>
      <c r="G899" s="173" t="s">
        <v>2087</v>
      </c>
      <c r="I899" s="173" t="s">
        <v>592</v>
      </c>
      <c r="J899" s="173" t="s">
        <v>2123</v>
      </c>
      <c r="K899" s="173" t="s">
        <v>2053</v>
      </c>
    </row>
    <row r="900" spans="1:11" x14ac:dyDescent="0.25">
      <c r="A900" s="173" t="s">
        <v>1485</v>
      </c>
      <c r="B900" s="173" t="s">
        <v>229</v>
      </c>
      <c r="C900" s="173" t="s">
        <v>2060</v>
      </c>
      <c r="D900" s="178"/>
      <c r="E900" s="173" t="s">
        <v>711</v>
      </c>
      <c r="F900" s="173" t="s">
        <v>470</v>
      </c>
      <c r="G900" s="173" t="s">
        <v>2054</v>
      </c>
      <c r="I900" s="173" t="s">
        <v>880</v>
      </c>
      <c r="J900" s="173" t="s">
        <v>2122</v>
      </c>
      <c r="K900" s="173" t="s">
        <v>2080</v>
      </c>
    </row>
    <row r="901" spans="1:11" x14ac:dyDescent="0.25">
      <c r="A901" s="173" t="s">
        <v>1486</v>
      </c>
      <c r="B901" s="173" t="s">
        <v>229</v>
      </c>
      <c r="C901" s="173" t="s">
        <v>2046</v>
      </c>
      <c r="D901" s="178"/>
      <c r="E901" s="173" t="s">
        <v>539</v>
      </c>
      <c r="F901" s="173" t="s">
        <v>470</v>
      </c>
      <c r="G901" s="173" t="s">
        <v>2054</v>
      </c>
      <c r="I901" s="173" t="s">
        <v>1143</v>
      </c>
      <c r="J901" s="173" t="s">
        <v>2116</v>
      </c>
      <c r="K901" s="173" t="s">
        <v>2082</v>
      </c>
    </row>
    <row r="902" spans="1:11" x14ac:dyDescent="0.25">
      <c r="A902" s="173" t="s">
        <v>1163</v>
      </c>
      <c r="B902" s="173" t="s">
        <v>229</v>
      </c>
      <c r="C902" s="173" t="s">
        <v>2060</v>
      </c>
      <c r="D902" s="178"/>
      <c r="E902" s="173" t="s">
        <v>947</v>
      </c>
      <c r="F902" s="173" t="s">
        <v>470</v>
      </c>
      <c r="G902" s="173" t="s">
        <v>2084</v>
      </c>
      <c r="I902" s="173" t="s">
        <v>1144</v>
      </c>
      <c r="J902" s="173" t="s">
        <v>2116</v>
      </c>
      <c r="K902" s="173" t="s">
        <v>2088</v>
      </c>
    </row>
    <row r="903" spans="1:11" x14ac:dyDescent="0.25">
      <c r="A903" s="173" t="s">
        <v>797</v>
      </c>
      <c r="B903" s="173" t="s">
        <v>229</v>
      </c>
      <c r="C903" s="173" t="s">
        <v>2061</v>
      </c>
      <c r="D903" s="178"/>
      <c r="E903" s="173" t="s">
        <v>1581</v>
      </c>
      <c r="F903" s="173" t="s">
        <v>470</v>
      </c>
      <c r="G903" s="173" t="s">
        <v>2060</v>
      </c>
      <c r="I903" s="173" t="s">
        <v>522</v>
      </c>
      <c r="J903" s="173" t="s">
        <v>2124</v>
      </c>
      <c r="K903" s="173" t="s">
        <v>2081</v>
      </c>
    </row>
    <row r="904" spans="1:11" x14ac:dyDescent="0.25">
      <c r="A904" s="173" t="s">
        <v>1670</v>
      </c>
      <c r="B904" s="173" t="s">
        <v>229</v>
      </c>
      <c r="C904" s="173" t="s">
        <v>2079</v>
      </c>
      <c r="D904" s="178"/>
      <c r="E904" s="173" t="s">
        <v>712</v>
      </c>
      <c r="F904" s="173" t="s">
        <v>470</v>
      </c>
      <c r="G904" s="173" t="s">
        <v>2054</v>
      </c>
      <c r="I904" s="173" t="s">
        <v>1145</v>
      </c>
      <c r="J904" s="173" t="s">
        <v>2116</v>
      </c>
      <c r="K904" s="173" t="s">
        <v>2087</v>
      </c>
    </row>
    <row r="905" spans="1:11" x14ac:dyDescent="0.25">
      <c r="A905" s="173" t="s">
        <v>1671</v>
      </c>
      <c r="B905" s="173" t="s">
        <v>229</v>
      </c>
      <c r="C905" s="173" t="s">
        <v>2056</v>
      </c>
      <c r="D905" s="178"/>
      <c r="E905" s="173" t="s">
        <v>1193</v>
      </c>
      <c r="F905" s="173" t="s">
        <v>470</v>
      </c>
      <c r="G905" s="173" t="s">
        <v>2049</v>
      </c>
      <c r="I905" s="173" t="s">
        <v>829</v>
      </c>
      <c r="J905" s="173" t="s">
        <v>2125</v>
      </c>
      <c r="K905" s="173" t="s">
        <v>2087</v>
      </c>
    </row>
    <row r="906" spans="1:11" x14ac:dyDescent="0.25">
      <c r="A906" s="173" t="s">
        <v>689</v>
      </c>
      <c r="B906" s="173" t="s">
        <v>229</v>
      </c>
      <c r="C906" s="173" t="s">
        <v>2048</v>
      </c>
      <c r="D906" s="178"/>
      <c r="E906" s="173" t="s">
        <v>1582</v>
      </c>
      <c r="F906" s="173" t="s">
        <v>470</v>
      </c>
      <c r="G906" s="173" t="s">
        <v>2085</v>
      </c>
      <c r="I906" s="173" t="s">
        <v>830</v>
      </c>
      <c r="J906" s="173" t="s">
        <v>2125</v>
      </c>
      <c r="K906" s="173" t="s">
        <v>2087</v>
      </c>
    </row>
    <row r="907" spans="1:11" x14ac:dyDescent="0.25">
      <c r="A907" s="173" t="s">
        <v>1487</v>
      </c>
      <c r="B907" s="173" t="s">
        <v>229</v>
      </c>
      <c r="C907" s="173" t="s">
        <v>2083</v>
      </c>
      <c r="D907" s="178"/>
      <c r="E907" s="173" t="s">
        <v>713</v>
      </c>
      <c r="F907" s="173" t="s">
        <v>470</v>
      </c>
      <c r="G907" s="173" t="s">
        <v>2086</v>
      </c>
      <c r="I907" s="173" t="s">
        <v>1473</v>
      </c>
      <c r="J907" s="173" t="s">
        <v>2118</v>
      </c>
      <c r="K907" s="173" t="s">
        <v>2087</v>
      </c>
    </row>
    <row r="908" spans="1:11" x14ac:dyDescent="0.25">
      <c r="A908" s="173" t="s">
        <v>1672</v>
      </c>
      <c r="B908" s="173" t="s">
        <v>229</v>
      </c>
      <c r="C908" s="173" t="s">
        <v>2046</v>
      </c>
      <c r="D908" s="178"/>
      <c r="E908" s="173" t="s">
        <v>1265</v>
      </c>
      <c r="F908" s="173" t="s">
        <v>470</v>
      </c>
      <c r="G908" s="173" t="s">
        <v>2084</v>
      </c>
      <c r="I908" s="173" t="s">
        <v>791</v>
      </c>
      <c r="J908" s="173" t="s">
        <v>2115</v>
      </c>
      <c r="K908" s="173" t="s">
        <v>2087</v>
      </c>
    </row>
    <row r="909" spans="1:11" x14ac:dyDescent="0.25">
      <c r="A909" s="173" t="s">
        <v>798</v>
      </c>
      <c r="B909" s="173" t="s">
        <v>229</v>
      </c>
      <c r="C909" s="173" t="s">
        <v>2046</v>
      </c>
      <c r="D909" s="178"/>
      <c r="E909" s="173" t="s">
        <v>714</v>
      </c>
      <c r="F909" s="173" t="s">
        <v>470</v>
      </c>
      <c r="G909" s="173" t="s">
        <v>2096</v>
      </c>
      <c r="I909" s="173" t="s">
        <v>1146</v>
      </c>
      <c r="J909" s="173" t="s">
        <v>2116</v>
      </c>
      <c r="K909" s="173" t="s">
        <v>2087</v>
      </c>
    </row>
    <row r="910" spans="1:11" x14ac:dyDescent="0.25">
      <c r="A910" s="173" t="s">
        <v>1488</v>
      </c>
      <c r="B910" s="173" t="s">
        <v>229</v>
      </c>
      <c r="C910" s="173" t="s">
        <v>2046</v>
      </c>
      <c r="D910" s="178"/>
      <c r="E910" s="173" t="s">
        <v>1761</v>
      </c>
      <c r="F910" s="173" t="s">
        <v>470</v>
      </c>
      <c r="G910" s="173" t="s">
        <v>2088</v>
      </c>
      <c r="I910" s="173" t="s">
        <v>1147</v>
      </c>
      <c r="J910" s="173" t="s">
        <v>2116</v>
      </c>
      <c r="K910" s="173" t="s">
        <v>2087</v>
      </c>
    </row>
    <row r="911" spans="1:11" x14ac:dyDescent="0.25">
      <c r="A911" s="173" t="s">
        <v>1673</v>
      </c>
      <c r="B911" s="173" t="s">
        <v>229</v>
      </c>
      <c r="C911" s="173" t="s">
        <v>2086</v>
      </c>
      <c r="D911" s="178"/>
      <c r="E911" s="173" t="s">
        <v>1266</v>
      </c>
      <c r="F911" s="173" t="s">
        <v>470</v>
      </c>
      <c r="G911" s="173" t="s">
        <v>2052</v>
      </c>
      <c r="I911" s="173" t="s">
        <v>1148</v>
      </c>
      <c r="J911" s="173" t="s">
        <v>2116</v>
      </c>
      <c r="K911" s="173" t="s">
        <v>2087</v>
      </c>
    </row>
    <row r="912" spans="1:11" x14ac:dyDescent="0.25">
      <c r="A912" s="173" t="s">
        <v>1674</v>
      </c>
      <c r="B912" s="173" t="s">
        <v>229</v>
      </c>
      <c r="C912" s="173" t="s">
        <v>2049</v>
      </c>
      <c r="D912" s="178"/>
      <c r="E912" s="173" t="s">
        <v>715</v>
      </c>
      <c r="F912" s="173" t="s">
        <v>470</v>
      </c>
      <c r="G912" s="173" t="s">
        <v>2048</v>
      </c>
      <c r="I912" s="173" t="s">
        <v>526</v>
      </c>
      <c r="J912" s="173" t="s">
        <v>2124</v>
      </c>
      <c r="K912" s="173" t="s">
        <v>2060</v>
      </c>
    </row>
    <row r="913" spans="1:11" x14ac:dyDescent="0.25">
      <c r="A913" s="173" t="s">
        <v>690</v>
      </c>
      <c r="B913" s="173" t="s">
        <v>229</v>
      </c>
      <c r="C913" s="173" t="s">
        <v>2080</v>
      </c>
      <c r="D913" s="178"/>
      <c r="E913" s="173" t="s">
        <v>716</v>
      </c>
      <c r="F913" s="173" t="s">
        <v>470</v>
      </c>
      <c r="G913" s="173" t="s">
        <v>2084</v>
      </c>
      <c r="I913" s="173" t="s">
        <v>526</v>
      </c>
      <c r="J913" s="173" t="s">
        <v>455</v>
      </c>
      <c r="K913" s="173" t="s">
        <v>2054</v>
      </c>
    </row>
    <row r="914" spans="1:11" x14ac:dyDescent="0.25">
      <c r="A914" s="173" t="s">
        <v>691</v>
      </c>
      <c r="B914" s="173" t="s">
        <v>229</v>
      </c>
      <c r="C914" s="173" t="s">
        <v>2049</v>
      </c>
      <c r="D914" s="178"/>
      <c r="E914" s="173" t="s">
        <v>1194</v>
      </c>
      <c r="F914" s="173" t="s">
        <v>470</v>
      </c>
      <c r="G914" s="173" t="s">
        <v>2049</v>
      </c>
      <c r="I914" s="173" t="s">
        <v>1246</v>
      </c>
      <c r="J914" s="173" t="s">
        <v>2131</v>
      </c>
      <c r="K914" s="173" t="s">
        <v>2054</v>
      </c>
    </row>
    <row r="915" spans="1:11" x14ac:dyDescent="0.25">
      <c r="A915" s="173" t="s">
        <v>1489</v>
      </c>
      <c r="B915" s="173" t="s">
        <v>229</v>
      </c>
      <c r="C915" s="173" t="s">
        <v>2095</v>
      </c>
      <c r="D915" s="178"/>
      <c r="E915" s="173" t="s">
        <v>540</v>
      </c>
      <c r="F915" s="173" t="s">
        <v>470</v>
      </c>
      <c r="G915" s="173" t="s">
        <v>2088</v>
      </c>
      <c r="I915" s="173" t="s">
        <v>1246</v>
      </c>
      <c r="J915" s="173" t="s">
        <v>455</v>
      </c>
      <c r="K915" s="173" t="s">
        <v>2084</v>
      </c>
    </row>
    <row r="916" spans="1:11" x14ac:dyDescent="0.25">
      <c r="A916" s="173" t="s">
        <v>799</v>
      </c>
      <c r="B916" s="173" t="s">
        <v>229</v>
      </c>
      <c r="C916" s="173" t="s">
        <v>2049</v>
      </c>
      <c r="D916" s="178"/>
      <c r="E916" s="173" t="s">
        <v>1267</v>
      </c>
      <c r="F916" s="173" t="s">
        <v>470</v>
      </c>
      <c r="G916" s="173" t="s">
        <v>2062</v>
      </c>
      <c r="I916" s="173" t="s">
        <v>792</v>
      </c>
      <c r="J916" s="173" t="s">
        <v>2115</v>
      </c>
      <c r="K916" s="173" t="s">
        <v>2080</v>
      </c>
    </row>
    <row r="917" spans="1:11" x14ac:dyDescent="0.25">
      <c r="A917" s="173" t="s">
        <v>1675</v>
      </c>
      <c r="B917" s="173" t="s">
        <v>229</v>
      </c>
      <c r="C917" s="173" t="s">
        <v>2049</v>
      </c>
      <c r="D917" s="178"/>
      <c r="E917" s="173" t="s">
        <v>1195</v>
      </c>
      <c r="F917" s="173" t="s">
        <v>470</v>
      </c>
      <c r="G917" s="173" t="s">
        <v>2055</v>
      </c>
      <c r="I917" s="173" t="s">
        <v>678</v>
      </c>
      <c r="J917" s="173" t="s">
        <v>2123</v>
      </c>
      <c r="K917" s="173" t="s">
        <v>2046</v>
      </c>
    </row>
    <row r="918" spans="1:11" x14ac:dyDescent="0.25">
      <c r="A918" s="173" t="s">
        <v>800</v>
      </c>
      <c r="B918" s="173" t="s">
        <v>229</v>
      </c>
      <c r="C918" s="173" t="s">
        <v>2062</v>
      </c>
      <c r="D918" s="178"/>
      <c r="E918" s="173" t="s">
        <v>1196</v>
      </c>
      <c r="F918" s="173" t="s">
        <v>470</v>
      </c>
      <c r="G918" s="173" t="s">
        <v>2048</v>
      </c>
      <c r="I918" s="173" t="s">
        <v>679</v>
      </c>
      <c r="J918" s="173" t="s">
        <v>2123</v>
      </c>
      <c r="K918" s="173" t="s">
        <v>2046</v>
      </c>
    </row>
    <row r="919" spans="1:11" x14ac:dyDescent="0.25">
      <c r="A919" s="173" t="s">
        <v>1164</v>
      </c>
      <c r="B919" s="173" t="s">
        <v>229</v>
      </c>
      <c r="C919" s="173" t="s">
        <v>2066</v>
      </c>
      <c r="D919" s="178"/>
      <c r="E919" s="173" t="s">
        <v>717</v>
      </c>
      <c r="F919" s="173" t="s">
        <v>470</v>
      </c>
      <c r="G919" s="173" t="s">
        <v>2051</v>
      </c>
      <c r="I919" s="173" t="s">
        <v>679</v>
      </c>
      <c r="J919" s="173" t="s">
        <v>2125</v>
      </c>
      <c r="K919" s="173" t="s">
        <v>2083</v>
      </c>
    </row>
    <row r="920" spans="1:11" x14ac:dyDescent="0.25">
      <c r="A920" s="173" t="s">
        <v>1676</v>
      </c>
      <c r="B920" s="173" t="s">
        <v>229</v>
      </c>
      <c r="C920" s="173" t="s">
        <v>2080</v>
      </c>
      <c r="D920" s="178"/>
      <c r="E920" s="173" t="s">
        <v>1268</v>
      </c>
      <c r="F920" s="173" t="s">
        <v>470</v>
      </c>
      <c r="G920" s="173" t="s">
        <v>2082</v>
      </c>
      <c r="I920" s="173" t="s">
        <v>1247</v>
      </c>
      <c r="J920" s="173" t="s">
        <v>2131</v>
      </c>
      <c r="K920" s="173" t="s">
        <v>2054</v>
      </c>
    </row>
    <row r="921" spans="1:11" x14ac:dyDescent="0.25">
      <c r="A921" s="173" t="s">
        <v>1165</v>
      </c>
      <c r="B921" s="173" t="s">
        <v>229</v>
      </c>
      <c r="C921" s="173" t="s">
        <v>2060</v>
      </c>
      <c r="D921" s="178"/>
      <c r="E921" s="173" t="s">
        <v>718</v>
      </c>
      <c r="F921" s="173" t="s">
        <v>470</v>
      </c>
      <c r="G921" s="173" t="s">
        <v>2084</v>
      </c>
      <c r="I921" s="173" t="s">
        <v>793</v>
      </c>
      <c r="J921" s="173" t="s">
        <v>2115</v>
      </c>
      <c r="K921" s="173" t="s">
        <v>2087</v>
      </c>
    </row>
    <row r="922" spans="1:11" x14ac:dyDescent="0.25">
      <c r="A922" s="173" t="s">
        <v>1677</v>
      </c>
      <c r="B922" s="173" t="s">
        <v>229</v>
      </c>
      <c r="C922" s="173" t="s">
        <v>2081</v>
      </c>
      <c r="D922" s="178"/>
      <c r="E922" s="173" t="s">
        <v>948</v>
      </c>
      <c r="F922" s="173" t="s">
        <v>470</v>
      </c>
      <c r="G922" s="173" t="s">
        <v>2053</v>
      </c>
      <c r="I922" s="173" t="s">
        <v>1248</v>
      </c>
      <c r="J922" s="173" t="s">
        <v>2131</v>
      </c>
      <c r="K922" s="173" t="s">
        <v>2051</v>
      </c>
    </row>
    <row r="923" spans="1:11" x14ac:dyDescent="0.25">
      <c r="A923" s="173" t="s">
        <v>1490</v>
      </c>
      <c r="B923" s="173" t="s">
        <v>229</v>
      </c>
      <c r="C923" s="173" t="s">
        <v>2080</v>
      </c>
      <c r="D923" s="178"/>
      <c r="E923" s="173" t="s">
        <v>1692</v>
      </c>
      <c r="F923" s="173" t="s">
        <v>470</v>
      </c>
      <c r="G923" s="173" t="s">
        <v>2060</v>
      </c>
      <c r="I923" s="173" t="s">
        <v>1159</v>
      </c>
      <c r="J923" s="173" t="s">
        <v>2116</v>
      </c>
      <c r="K923" s="173" t="s">
        <v>2048</v>
      </c>
    </row>
    <row r="924" spans="1:11" x14ac:dyDescent="0.25">
      <c r="A924" s="173" t="s">
        <v>1678</v>
      </c>
      <c r="B924" s="173" t="s">
        <v>229</v>
      </c>
      <c r="C924" s="173" t="s">
        <v>2081</v>
      </c>
      <c r="D924" s="178"/>
      <c r="E924" s="173" t="s">
        <v>949</v>
      </c>
      <c r="F924" s="173" t="s">
        <v>470</v>
      </c>
      <c r="G924" s="173" t="s">
        <v>2084</v>
      </c>
      <c r="I924" s="173" t="s">
        <v>1159</v>
      </c>
      <c r="J924" s="173" t="s">
        <v>2119</v>
      </c>
      <c r="K924" s="173" t="s">
        <v>2046</v>
      </c>
    </row>
    <row r="925" spans="1:11" x14ac:dyDescent="0.25">
      <c r="A925" s="173" t="s">
        <v>1491</v>
      </c>
      <c r="B925" s="173" t="s">
        <v>229</v>
      </c>
      <c r="C925" s="173" t="s">
        <v>2081</v>
      </c>
      <c r="D925" s="178"/>
      <c r="E925" s="173" t="s">
        <v>1522</v>
      </c>
      <c r="F925" s="173" t="s">
        <v>470</v>
      </c>
      <c r="G925" s="173" t="s">
        <v>2061</v>
      </c>
      <c r="I925" s="173" t="s">
        <v>680</v>
      </c>
      <c r="J925" s="173" t="s">
        <v>2123</v>
      </c>
      <c r="K925" s="173" t="s">
        <v>2060</v>
      </c>
    </row>
    <row r="926" spans="1:11" x14ac:dyDescent="0.25">
      <c r="A926" s="173" t="s">
        <v>801</v>
      </c>
      <c r="B926" s="173" t="s">
        <v>229</v>
      </c>
      <c r="C926" s="173" t="s">
        <v>2048</v>
      </c>
      <c r="D926" s="178"/>
      <c r="E926" s="173" t="s">
        <v>1693</v>
      </c>
      <c r="F926" s="173" t="s">
        <v>470</v>
      </c>
      <c r="G926" s="173" t="s">
        <v>2046</v>
      </c>
      <c r="I926" s="173" t="s">
        <v>680</v>
      </c>
      <c r="J926" s="173" t="s">
        <v>2125</v>
      </c>
      <c r="K926" s="173" t="s">
        <v>2087</v>
      </c>
    </row>
    <row r="927" spans="1:11" x14ac:dyDescent="0.25">
      <c r="A927" s="173" t="s">
        <v>1166</v>
      </c>
      <c r="B927" s="173" t="s">
        <v>229</v>
      </c>
      <c r="C927" s="173" t="s">
        <v>2082</v>
      </c>
      <c r="D927" s="178"/>
      <c r="E927" s="173" t="s">
        <v>1269</v>
      </c>
      <c r="F927" s="173" t="s">
        <v>470</v>
      </c>
      <c r="G927" s="173" t="s">
        <v>2084</v>
      </c>
      <c r="I927" s="173" t="s">
        <v>680</v>
      </c>
      <c r="J927" s="173" t="s">
        <v>2116</v>
      </c>
      <c r="K927" s="173" t="s">
        <v>2054</v>
      </c>
    </row>
    <row r="928" spans="1:11" x14ac:dyDescent="0.25">
      <c r="A928" s="173" t="s">
        <v>1167</v>
      </c>
      <c r="B928" s="173" t="s">
        <v>229</v>
      </c>
      <c r="C928" s="173" t="s">
        <v>2066</v>
      </c>
      <c r="D928" s="178"/>
      <c r="E928" s="173" t="s">
        <v>1523</v>
      </c>
      <c r="F928" s="173" t="s">
        <v>470</v>
      </c>
      <c r="G928" s="173" t="s">
        <v>2084</v>
      </c>
      <c r="I928" s="173" t="s">
        <v>1160</v>
      </c>
      <c r="J928" s="173" t="s">
        <v>2116</v>
      </c>
      <c r="K928" s="173" t="s">
        <v>2048</v>
      </c>
    </row>
    <row r="929" spans="1:11" x14ac:dyDescent="0.25">
      <c r="A929" s="173" t="s">
        <v>1168</v>
      </c>
      <c r="B929" s="173" t="s">
        <v>229</v>
      </c>
      <c r="C929" s="173" t="s">
        <v>2088</v>
      </c>
      <c r="D929" s="178"/>
      <c r="E929" s="173" t="s">
        <v>719</v>
      </c>
      <c r="F929" s="173" t="s">
        <v>470</v>
      </c>
      <c r="G929" s="173" t="s">
        <v>2084</v>
      </c>
      <c r="I929" s="173" t="s">
        <v>1249</v>
      </c>
      <c r="J929" s="173" t="s">
        <v>2131</v>
      </c>
      <c r="K929" s="173" t="s">
        <v>2085</v>
      </c>
    </row>
    <row r="930" spans="1:11" x14ac:dyDescent="0.25">
      <c r="A930" s="173" t="s">
        <v>1492</v>
      </c>
      <c r="B930" s="173" t="s">
        <v>229</v>
      </c>
      <c r="C930" s="173" t="s">
        <v>2046</v>
      </c>
      <c r="D930" s="178"/>
      <c r="E930" s="173" t="s">
        <v>1583</v>
      </c>
      <c r="F930" s="173" t="s">
        <v>470</v>
      </c>
      <c r="G930" s="173" t="s">
        <v>2080</v>
      </c>
      <c r="I930" s="173" t="s">
        <v>1161</v>
      </c>
      <c r="J930" s="173" t="s">
        <v>2116</v>
      </c>
      <c r="K930" s="173" t="s">
        <v>2066</v>
      </c>
    </row>
    <row r="931" spans="1:11" x14ac:dyDescent="0.25">
      <c r="A931" s="173" t="s">
        <v>692</v>
      </c>
      <c r="B931" s="173" t="s">
        <v>229</v>
      </c>
      <c r="C931" s="173" t="s">
        <v>2060</v>
      </c>
      <c r="D931" s="178"/>
      <c r="E931" s="173" t="s">
        <v>720</v>
      </c>
      <c r="F931" s="173" t="s">
        <v>470</v>
      </c>
      <c r="G931" s="173" t="s">
        <v>2084</v>
      </c>
      <c r="I931" s="173" t="s">
        <v>1161</v>
      </c>
      <c r="J931" s="173" t="s">
        <v>2131</v>
      </c>
      <c r="K931" s="173" t="s">
        <v>2060</v>
      </c>
    </row>
    <row r="932" spans="1:11" x14ac:dyDescent="0.25">
      <c r="A932" s="173" t="s">
        <v>1679</v>
      </c>
      <c r="B932" s="173" t="s">
        <v>229</v>
      </c>
      <c r="C932" s="173" t="s">
        <v>2054</v>
      </c>
      <c r="D932" s="178"/>
      <c r="E932" s="173" t="s">
        <v>1694</v>
      </c>
      <c r="F932" s="173" t="s">
        <v>470</v>
      </c>
      <c r="G932" s="173" t="s">
        <v>2060</v>
      </c>
      <c r="I932" s="173" t="s">
        <v>1162</v>
      </c>
      <c r="J932" s="173" t="s">
        <v>2116</v>
      </c>
      <c r="K932" s="173" t="s">
        <v>2082</v>
      </c>
    </row>
    <row r="933" spans="1:11" x14ac:dyDescent="0.25">
      <c r="A933" s="173" t="s">
        <v>1493</v>
      </c>
      <c r="B933" s="173" t="s">
        <v>229</v>
      </c>
      <c r="C933" s="173" t="s">
        <v>2078</v>
      </c>
      <c r="D933" s="178"/>
      <c r="E933" s="173" t="s">
        <v>1695</v>
      </c>
      <c r="F933" s="173" t="s">
        <v>470</v>
      </c>
      <c r="G933" s="173" t="s">
        <v>2060</v>
      </c>
      <c r="I933" s="173" t="s">
        <v>527</v>
      </c>
      <c r="J933" s="173" t="s">
        <v>2124</v>
      </c>
      <c r="K933" s="173" t="s">
        <v>2084</v>
      </c>
    </row>
    <row r="934" spans="1:11" x14ac:dyDescent="0.25">
      <c r="A934" s="173" t="s">
        <v>1494</v>
      </c>
      <c r="B934" s="173" t="s">
        <v>229</v>
      </c>
      <c r="C934" s="173" t="s">
        <v>2046</v>
      </c>
      <c r="D934" s="178"/>
      <c r="E934" s="173" t="s">
        <v>1696</v>
      </c>
      <c r="F934" s="173" t="s">
        <v>470</v>
      </c>
      <c r="G934" s="173" t="s">
        <v>2084</v>
      </c>
      <c r="I934" s="173" t="s">
        <v>1664</v>
      </c>
      <c r="J934" s="173" t="s">
        <v>2119</v>
      </c>
      <c r="K934" s="173" t="s">
        <v>2066</v>
      </c>
    </row>
    <row r="935" spans="1:11" x14ac:dyDescent="0.25">
      <c r="A935" s="173" t="s">
        <v>1680</v>
      </c>
      <c r="B935" s="173" t="s">
        <v>229</v>
      </c>
      <c r="C935" s="173" t="s">
        <v>2060</v>
      </c>
      <c r="D935" s="178"/>
      <c r="E935" s="173" t="s">
        <v>1697</v>
      </c>
      <c r="F935" s="173" t="s">
        <v>470</v>
      </c>
      <c r="G935" s="173" t="s">
        <v>2081</v>
      </c>
      <c r="I935" s="173" t="s">
        <v>1664</v>
      </c>
      <c r="J935" s="173" t="s">
        <v>455</v>
      </c>
      <c r="K935" s="173" t="s">
        <v>2054</v>
      </c>
    </row>
    <row r="936" spans="1:11" x14ac:dyDescent="0.25">
      <c r="A936" s="173" t="s">
        <v>693</v>
      </c>
      <c r="B936" s="173" t="s">
        <v>229</v>
      </c>
      <c r="C936" s="173" t="s">
        <v>2082</v>
      </c>
      <c r="D936" s="178"/>
      <c r="E936" s="173" t="s">
        <v>721</v>
      </c>
      <c r="F936" s="173" t="s">
        <v>470</v>
      </c>
      <c r="G936" s="173" t="s">
        <v>2081</v>
      </c>
      <c r="I936" s="173" t="s">
        <v>1665</v>
      </c>
      <c r="J936" s="173" t="s">
        <v>2119</v>
      </c>
      <c r="K936" s="173" t="s">
        <v>2084</v>
      </c>
    </row>
    <row r="937" spans="1:11" x14ac:dyDescent="0.25">
      <c r="A937" s="173" t="s">
        <v>1169</v>
      </c>
      <c r="B937" s="173" t="s">
        <v>229</v>
      </c>
      <c r="C937" s="173" t="s">
        <v>2082</v>
      </c>
      <c r="D937" s="178"/>
      <c r="E937" s="173" t="s">
        <v>722</v>
      </c>
      <c r="F937" s="173" t="s">
        <v>470</v>
      </c>
      <c r="G937" s="173" t="s">
        <v>2084</v>
      </c>
      <c r="I937" s="173" t="s">
        <v>1666</v>
      </c>
      <c r="J937" s="173" t="s">
        <v>2119</v>
      </c>
      <c r="K937" s="173" t="s">
        <v>2080</v>
      </c>
    </row>
    <row r="938" spans="1:11" x14ac:dyDescent="0.25">
      <c r="A938" s="173" t="s">
        <v>1170</v>
      </c>
      <c r="B938" s="173" t="s">
        <v>229</v>
      </c>
      <c r="C938" s="173" t="s">
        <v>2078</v>
      </c>
      <c r="D938" s="178"/>
      <c r="E938" s="173" t="s">
        <v>1524</v>
      </c>
      <c r="F938" s="173" t="s">
        <v>470</v>
      </c>
      <c r="G938" s="173" t="s">
        <v>2081</v>
      </c>
      <c r="I938" s="173" t="s">
        <v>1478</v>
      </c>
      <c r="J938" s="173" t="s">
        <v>2118</v>
      </c>
      <c r="K938" s="173" t="s">
        <v>2084</v>
      </c>
    </row>
    <row r="939" spans="1:11" x14ac:dyDescent="0.25">
      <c r="A939" s="173" t="s">
        <v>1171</v>
      </c>
      <c r="B939" s="173" t="s">
        <v>229</v>
      </c>
      <c r="C939" s="173" t="s">
        <v>2088</v>
      </c>
      <c r="D939" s="178"/>
      <c r="E939" s="173" t="s">
        <v>1525</v>
      </c>
      <c r="F939" s="173" t="s">
        <v>470</v>
      </c>
      <c r="G939" s="173" t="s">
        <v>2086</v>
      </c>
      <c r="I939" s="173" t="s">
        <v>1479</v>
      </c>
      <c r="J939" s="173" t="s">
        <v>2118</v>
      </c>
      <c r="K939" s="173" t="s">
        <v>2082</v>
      </c>
    </row>
    <row r="940" spans="1:11" x14ac:dyDescent="0.25">
      <c r="A940" s="173" t="s">
        <v>1172</v>
      </c>
      <c r="B940" s="173" t="s">
        <v>229</v>
      </c>
      <c r="C940" s="173" t="s">
        <v>2078</v>
      </c>
      <c r="D940" s="178"/>
      <c r="E940" s="173" t="s">
        <v>1526</v>
      </c>
      <c r="F940" s="173" t="s">
        <v>470</v>
      </c>
      <c r="G940" s="173" t="s">
        <v>2082</v>
      </c>
      <c r="I940" s="173" t="s">
        <v>681</v>
      </c>
      <c r="J940" s="173" t="s">
        <v>2123</v>
      </c>
      <c r="K940" s="173" t="s">
        <v>2080</v>
      </c>
    </row>
    <row r="941" spans="1:11" x14ac:dyDescent="0.25">
      <c r="A941" s="173" t="s">
        <v>528</v>
      </c>
      <c r="B941" s="173" t="s">
        <v>229</v>
      </c>
      <c r="C941" s="173" t="s">
        <v>2087</v>
      </c>
      <c r="D941" s="178"/>
      <c r="E941" s="173" t="s">
        <v>1270</v>
      </c>
      <c r="F941" s="173" t="s">
        <v>470</v>
      </c>
      <c r="G941" s="173" t="s">
        <v>2080</v>
      </c>
      <c r="I941" s="173" t="s">
        <v>681</v>
      </c>
      <c r="J941" s="173" t="s">
        <v>2118</v>
      </c>
      <c r="K941" s="173" t="s">
        <v>2060</v>
      </c>
    </row>
    <row r="942" spans="1:11" x14ac:dyDescent="0.25">
      <c r="A942" s="173" t="s">
        <v>832</v>
      </c>
      <c r="B942" s="173" t="s">
        <v>229</v>
      </c>
      <c r="C942" s="173" t="s">
        <v>2087</v>
      </c>
      <c r="D942" s="178"/>
      <c r="E942" s="173" t="s">
        <v>1698</v>
      </c>
      <c r="F942" s="173" t="s">
        <v>470</v>
      </c>
      <c r="G942" s="173" t="s">
        <v>2084</v>
      </c>
      <c r="I942" s="173" t="s">
        <v>682</v>
      </c>
      <c r="J942" s="173" t="s">
        <v>2123</v>
      </c>
      <c r="K942" s="173" t="s">
        <v>2084</v>
      </c>
    </row>
    <row r="943" spans="1:11" x14ac:dyDescent="0.25">
      <c r="A943" s="173" t="s">
        <v>1253</v>
      </c>
      <c r="B943" s="173" t="s">
        <v>229</v>
      </c>
      <c r="C943" s="173" t="s">
        <v>2087</v>
      </c>
      <c r="D943" s="178"/>
      <c r="E943" s="173" t="s">
        <v>1699</v>
      </c>
      <c r="F943" s="173" t="s">
        <v>470</v>
      </c>
      <c r="G943" s="173" t="s">
        <v>2054</v>
      </c>
      <c r="I943" s="173" t="s">
        <v>683</v>
      </c>
      <c r="J943" s="173" t="s">
        <v>2123</v>
      </c>
      <c r="K943" s="173" t="s">
        <v>2054</v>
      </c>
    </row>
    <row r="944" spans="1:11" x14ac:dyDescent="0.25">
      <c r="A944" s="173" t="s">
        <v>1755</v>
      </c>
      <c r="B944" s="173" t="s">
        <v>229</v>
      </c>
      <c r="C944" s="173" t="s">
        <v>2087</v>
      </c>
      <c r="D944" s="178"/>
      <c r="E944" s="173" t="s">
        <v>1700</v>
      </c>
      <c r="F944" s="173" t="s">
        <v>470</v>
      </c>
      <c r="G944" s="173" t="s">
        <v>2083</v>
      </c>
      <c r="I944" s="173" t="s">
        <v>1480</v>
      </c>
      <c r="J944" s="173" t="s">
        <v>2118</v>
      </c>
      <c r="K944" s="173" t="s">
        <v>2046</v>
      </c>
    </row>
    <row r="945" spans="1:11" x14ac:dyDescent="0.25">
      <c r="A945" s="173" t="s">
        <v>1173</v>
      </c>
      <c r="B945" s="173" t="s">
        <v>229</v>
      </c>
      <c r="C945" s="173" t="s">
        <v>2048</v>
      </c>
      <c r="D945" s="178"/>
      <c r="E945" s="173" t="s">
        <v>1527</v>
      </c>
      <c r="F945" s="173" t="s">
        <v>470</v>
      </c>
      <c r="G945" s="173" t="s">
        <v>2052</v>
      </c>
      <c r="I945" s="173" t="s">
        <v>1481</v>
      </c>
      <c r="J945" s="173" t="s">
        <v>2118</v>
      </c>
      <c r="K945" s="173" t="s">
        <v>2084</v>
      </c>
    </row>
    <row r="946" spans="1:11" x14ac:dyDescent="0.25">
      <c r="A946" s="173" t="s">
        <v>529</v>
      </c>
      <c r="B946" s="173" t="s">
        <v>229</v>
      </c>
      <c r="C946" s="173" t="s">
        <v>2087</v>
      </c>
      <c r="D946" s="178"/>
      <c r="E946" s="173" t="s">
        <v>723</v>
      </c>
      <c r="F946" s="173" t="s">
        <v>470</v>
      </c>
      <c r="G946" s="173" t="s">
        <v>2049</v>
      </c>
      <c r="I946" s="173" t="s">
        <v>1481</v>
      </c>
      <c r="J946" s="173" t="s">
        <v>2119</v>
      </c>
      <c r="K946" s="173" t="s">
        <v>2084</v>
      </c>
    </row>
    <row r="947" spans="1:11" x14ac:dyDescent="0.25">
      <c r="A947" s="173" t="s">
        <v>802</v>
      </c>
      <c r="B947" s="173" t="s">
        <v>229</v>
      </c>
      <c r="C947" s="173" t="s">
        <v>2087</v>
      </c>
      <c r="D947" s="178"/>
      <c r="E947" s="173" t="s">
        <v>1701</v>
      </c>
      <c r="F947" s="173" t="s">
        <v>470</v>
      </c>
      <c r="G947" s="173" t="s">
        <v>2081</v>
      </c>
      <c r="I947" s="173" t="s">
        <v>794</v>
      </c>
      <c r="J947" s="173" t="s">
        <v>2115</v>
      </c>
      <c r="K947" s="173" t="s">
        <v>2046</v>
      </c>
    </row>
    <row r="948" spans="1:11" x14ac:dyDescent="0.25">
      <c r="A948" s="173" t="s">
        <v>711</v>
      </c>
      <c r="B948" s="173" t="s">
        <v>242</v>
      </c>
      <c r="C948" s="173" t="s">
        <v>2054</v>
      </c>
      <c r="D948" s="178"/>
      <c r="E948" s="173" t="s">
        <v>808</v>
      </c>
      <c r="F948" s="173" t="s">
        <v>470</v>
      </c>
      <c r="G948" s="173" t="s">
        <v>2056</v>
      </c>
      <c r="I948" s="173" t="s">
        <v>684</v>
      </c>
      <c r="J948" s="173" t="s">
        <v>2123</v>
      </c>
      <c r="K948" s="173" t="s">
        <v>2078</v>
      </c>
    </row>
    <row r="949" spans="1:11" x14ac:dyDescent="0.25">
      <c r="A949" s="173" t="s">
        <v>539</v>
      </c>
      <c r="B949" s="173" t="s">
        <v>242</v>
      </c>
      <c r="C949" s="173" t="s">
        <v>2054</v>
      </c>
      <c r="D949" s="178"/>
      <c r="E949" s="173" t="s">
        <v>809</v>
      </c>
      <c r="F949" s="173" t="s">
        <v>470</v>
      </c>
      <c r="G949" s="173" t="s">
        <v>2061</v>
      </c>
      <c r="I949" s="173" t="s">
        <v>1250</v>
      </c>
      <c r="J949" s="173" t="s">
        <v>2131</v>
      </c>
      <c r="K949" s="173" t="s">
        <v>2054</v>
      </c>
    </row>
    <row r="950" spans="1:11" x14ac:dyDescent="0.25">
      <c r="A950" s="173" t="s">
        <v>947</v>
      </c>
      <c r="B950" s="173" t="s">
        <v>242</v>
      </c>
      <c r="C950" s="173" t="s">
        <v>2084</v>
      </c>
      <c r="D950" s="178"/>
      <c r="E950" s="173" t="s">
        <v>1528</v>
      </c>
      <c r="F950" s="173" t="s">
        <v>470</v>
      </c>
      <c r="G950" s="173" t="s">
        <v>2061</v>
      </c>
      <c r="I950" s="173" t="s">
        <v>1251</v>
      </c>
      <c r="J950" s="173" t="s">
        <v>2131</v>
      </c>
      <c r="K950" s="173" t="s">
        <v>2054</v>
      </c>
    </row>
    <row r="951" spans="1:11" x14ac:dyDescent="0.25">
      <c r="A951" s="173" t="s">
        <v>1581</v>
      </c>
      <c r="B951" s="173" t="s">
        <v>242</v>
      </c>
      <c r="C951" s="173" t="s">
        <v>2060</v>
      </c>
      <c r="D951" s="178"/>
      <c r="E951" s="173" t="s">
        <v>1529</v>
      </c>
      <c r="F951" s="173" t="s">
        <v>470</v>
      </c>
      <c r="G951" s="173" t="s">
        <v>2061</v>
      </c>
      <c r="I951" s="173" t="s">
        <v>1482</v>
      </c>
      <c r="J951" s="173" t="s">
        <v>2118</v>
      </c>
      <c r="K951" s="173" t="s">
        <v>2054</v>
      </c>
    </row>
    <row r="952" spans="1:11" x14ac:dyDescent="0.25">
      <c r="A952" s="173" t="s">
        <v>712</v>
      </c>
      <c r="B952" s="173" t="s">
        <v>242</v>
      </c>
      <c r="C952" s="173" t="s">
        <v>2054</v>
      </c>
      <c r="D952" s="178"/>
      <c r="E952" s="173" t="s">
        <v>810</v>
      </c>
      <c r="F952" s="173" t="s">
        <v>470</v>
      </c>
      <c r="G952" s="173" t="s">
        <v>2061</v>
      </c>
      <c r="I952" s="173" t="s">
        <v>1667</v>
      </c>
      <c r="J952" s="173" t="s">
        <v>2119</v>
      </c>
      <c r="K952" s="173" t="s">
        <v>2094</v>
      </c>
    </row>
    <row r="953" spans="1:11" x14ac:dyDescent="0.25">
      <c r="A953" s="173" t="s">
        <v>1193</v>
      </c>
      <c r="B953" s="173" t="s">
        <v>242</v>
      </c>
      <c r="C953" s="173" t="s">
        <v>2049</v>
      </c>
      <c r="D953" s="178"/>
      <c r="E953" s="173" t="s">
        <v>1702</v>
      </c>
      <c r="F953" s="173" t="s">
        <v>470</v>
      </c>
      <c r="G953" s="173" t="s">
        <v>2061</v>
      </c>
      <c r="I953" s="173" t="s">
        <v>1252</v>
      </c>
      <c r="J953" s="173" t="s">
        <v>2131</v>
      </c>
      <c r="K953" s="173" t="s">
        <v>2082</v>
      </c>
    </row>
    <row r="954" spans="1:11" x14ac:dyDescent="0.25">
      <c r="A954" s="173" t="s">
        <v>1582</v>
      </c>
      <c r="B954" s="173" t="s">
        <v>242</v>
      </c>
      <c r="C954" s="173" t="s">
        <v>2085</v>
      </c>
      <c r="D954" s="178"/>
      <c r="E954" s="173" t="s">
        <v>724</v>
      </c>
      <c r="F954" s="173" t="s">
        <v>470</v>
      </c>
      <c r="G954" s="173" t="s">
        <v>2048</v>
      </c>
      <c r="I954" s="173" t="s">
        <v>1668</v>
      </c>
      <c r="J954" s="173" t="s">
        <v>2119</v>
      </c>
      <c r="K954" s="173" t="s">
        <v>2082</v>
      </c>
    </row>
    <row r="955" spans="1:11" x14ac:dyDescent="0.25">
      <c r="A955" s="173" t="s">
        <v>713</v>
      </c>
      <c r="B955" s="173" t="s">
        <v>242</v>
      </c>
      <c r="C955" s="173" t="s">
        <v>2086</v>
      </c>
      <c r="D955" s="178"/>
      <c r="E955" s="173" t="s">
        <v>1530</v>
      </c>
      <c r="F955" s="173" t="s">
        <v>470</v>
      </c>
      <c r="G955" s="173" t="s">
        <v>2081</v>
      </c>
      <c r="I955" s="173" t="s">
        <v>685</v>
      </c>
      <c r="J955" s="173" t="s">
        <v>2123</v>
      </c>
      <c r="K955" s="173" t="s">
        <v>2049</v>
      </c>
    </row>
    <row r="956" spans="1:11" x14ac:dyDescent="0.25">
      <c r="A956" s="173" t="s">
        <v>1265</v>
      </c>
      <c r="B956" s="173" t="s">
        <v>242</v>
      </c>
      <c r="C956" s="173" t="s">
        <v>2084</v>
      </c>
      <c r="D956" s="178"/>
      <c r="E956" s="173" t="s">
        <v>725</v>
      </c>
      <c r="F956" s="173" t="s">
        <v>470</v>
      </c>
      <c r="G956" s="173" t="s">
        <v>2046</v>
      </c>
      <c r="I956" s="173" t="s">
        <v>686</v>
      </c>
      <c r="J956" s="173" t="s">
        <v>2123</v>
      </c>
      <c r="K956" s="173" t="s">
        <v>2079</v>
      </c>
    </row>
    <row r="957" spans="1:11" x14ac:dyDescent="0.25">
      <c r="A957" s="173" t="s">
        <v>714</v>
      </c>
      <c r="B957" s="173" t="s">
        <v>242</v>
      </c>
      <c r="C957" s="173" t="s">
        <v>2096</v>
      </c>
      <c r="D957" s="178"/>
      <c r="E957" s="173" t="s">
        <v>1531</v>
      </c>
      <c r="F957" s="173" t="s">
        <v>470</v>
      </c>
      <c r="G957" s="173" t="s">
        <v>2078</v>
      </c>
      <c r="I957" s="173" t="s">
        <v>1483</v>
      </c>
      <c r="J957" s="173" t="s">
        <v>2118</v>
      </c>
      <c r="K957" s="173" t="s">
        <v>2080</v>
      </c>
    </row>
    <row r="958" spans="1:11" x14ac:dyDescent="0.25">
      <c r="A958" s="173" t="s">
        <v>1761</v>
      </c>
      <c r="B958" s="173" t="s">
        <v>242</v>
      </c>
      <c r="C958" s="173" t="s">
        <v>2088</v>
      </c>
      <c r="D958" s="178"/>
      <c r="E958" s="173" t="s">
        <v>1703</v>
      </c>
      <c r="F958" s="173" t="s">
        <v>470</v>
      </c>
      <c r="G958" s="173" t="s">
        <v>2087</v>
      </c>
      <c r="I958" s="173" t="s">
        <v>687</v>
      </c>
      <c r="J958" s="173" t="s">
        <v>2123</v>
      </c>
      <c r="K958" s="173" t="s">
        <v>2046</v>
      </c>
    </row>
    <row r="959" spans="1:11" x14ac:dyDescent="0.25">
      <c r="A959" s="173" t="s">
        <v>1266</v>
      </c>
      <c r="B959" s="173" t="s">
        <v>242</v>
      </c>
      <c r="C959" s="173" t="s">
        <v>2052</v>
      </c>
      <c r="D959" s="178"/>
      <c r="E959" s="173" t="s">
        <v>950</v>
      </c>
      <c r="F959" s="173" t="s">
        <v>470</v>
      </c>
      <c r="G959" s="173" t="s">
        <v>2083</v>
      </c>
      <c r="I959" s="173" t="s">
        <v>795</v>
      </c>
      <c r="J959" s="173" t="s">
        <v>2115</v>
      </c>
      <c r="K959" s="173" t="s">
        <v>2082</v>
      </c>
    </row>
    <row r="960" spans="1:11" x14ac:dyDescent="0.25">
      <c r="A960" s="173" t="s">
        <v>715</v>
      </c>
      <c r="B960" s="173" t="s">
        <v>242</v>
      </c>
      <c r="C960" s="173" t="s">
        <v>2048</v>
      </c>
      <c r="D960" s="178"/>
      <c r="E960" s="173" t="s">
        <v>1532</v>
      </c>
      <c r="F960" s="173" t="s">
        <v>470</v>
      </c>
      <c r="G960" s="173" t="s">
        <v>2061</v>
      </c>
      <c r="I960" s="173" t="s">
        <v>1484</v>
      </c>
      <c r="J960" s="173" t="s">
        <v>2118</v>
      </c>
      <c r="K960" s="173" t="s">
        <v>2084</v>
      </c>
    </row>
    <row r="961" spans="1:11" x14ac:dyDescent="0.25">
      <c r="A961" s="173" t="s">
        <v>716</v>
      </c>
      <c r="B961" s="173" t="s">
        <v>242</v>
      </c>
      <c r="C961" s="173" t="s">
        <v>2084</v>
      </c>
      <c r="D961" s="178"/>
      <c r="E961" s="173" t="s">
        <v>726</v>
      </c>
      <c r="F961" s="173" t="s">
        <v>470</v>
      </c>
      <c r="G961" s="173" t="s">
        <v>2061</v>
      </c>
      <c r="I961" s="173" t="s">
        <v>688</v>
      </c>
      <c r="J961" s="173" t="s">
        <v>2123</v>
      </c>
      <c r="K961" s="173" t="s">
        <v>2046</v>
      </c>
    </row>
    <row r="962" spans="1:11" x14ac:dyDescent="0.25">
      <c r="A962" s="173" t="s">
        <v>1194</v>
      </c>
      <c r="B962" s="173" t="s">
        <v>242</v>
      </c>
      <c r="C962" s="173" t="s">
        <v>2049</v>
      </c>
      <c r="D962" s="178"/>
      <c r="E962" s="173" t="s">
        <v>1704</v>
      </c>
      <c r="F962" s="173" t="s">
        <v>470</v>
      </c>
      <c r="G962" s="173" t="s">
        <v>2047</v>
      </c>
      <c r="I962" s="173" t="s">
        <v>796</v>
      </c>
      <c r="J962" s="173" t="s">
        <v>2115</v>
      </c>
      <c r="K962" s="173" t="s">
        <v>2049</v>
      </c>
    </row>
    <row r="963" spans="1:11" x14ac:dyDescent="0.25">
      <c r="A963" s="173" t="s">
        <v>540</v>
      </c>
      <c r="B963" s="173" t="s">
        <v>242</v>
      </c>
      <c r="C963" s="173" t="s">
        <v>2088</v>
      </c>
      <c r="D963" s="178"/>
      <c r="E963" s="173" t="s">
        <v>1533</v>
      </c>
      <c r="F963" s="173" t="s">
        <v>470</v>
      </c>
      <c r="G963" s="173" t="s">
        <v>2049</v>
      </c>
      <c r="I963" s="173" t="s">
        <v>1669</v>
      </c>
      <c r="J963" s="173" t="s">
        <v>2119</v>
      </c>
      <c r="K963" s="173" t="s">
        <v>2049</v>
      </c>
    </row>
    <row r="964" spans="1:11" x14ac:dyDescent="0.25">
      <c r="A964" s="173" t="s">
        <v>1267</v>
      </c>
      <c r="B964" s="173" t="s">
        <v>242</v>
      </c>
      <c r="C964" s="173" t="s">
        <v>2062</v>
      </c>
      <c r="D964" s="178"/>
      <c r="E964" s="173" t="s">
        <v>1534</v>
      </c>
      <c r="F964" s="173" t="s">
        <v>470</v>
      </c>
      <c r="G964" s="173" t="s">
        <v>2052</v>
      </c>
      <c r="I964" s="173" t="s">
        <v>1485</v>
      </c>
      <c r="J964" s="173" t="s">
        <v>2118</v>
      </c>
      <c r="K964" s="173" t="s">
        <v>2060</v>
      </c>
    </row>
    <row r="965" spans="1:11" x14ac:dyDescent="0.25">
      <c r="A965" s="173" t="s">
        <v>1195</v>
      </c>
      <c r="B965" s="173" t="s">
        <v>242</v>
      </c>
      <c r="C965" s="173" t="s">
        <v>2055</v>
      </c>
      <c r="D965" s="178"/>
      <c r="E965" s="173" t="s">
        <v>1535</v>
      </c>
      <c r="F965" s="173" t="s">
        <v>470</v>
      </c>
      <c r="G965" s="173" t="s">
        <v>2080</v>
      </c>
      <c r="I965" s="173" t="s">
        <v>1486</v>
      </c>
      <c r="J965" s="173" t="s">
        <v>2118</v>
      </c>
      <c r="K965" s="173" t="s">
        <v>2046</v>
      </c>
    </row>
    <row r="966" spans="1:11" x14ac:dyDescent="0.25">
      <c r="A966" s="173" t="s">
        <v>1196</v>
      </c>
      <c r="B966" s="173" t="s">
        <v>242</v>
      </c>
      <c r="C966" s="173" t="s">
        <v>2048</v>
      </c>
      <c r="D966" s="178"/>
      <c r="E966" s="173" t="s">
        <v>1536</v>
      </c>
      <c r="F966" s="173" t="s">
        <v>470</v>
      </c>
      <c r="G966" s="173" t="s">
        <v>2081</v>
      </c>
      <c r="I966" s="173" t="s">
        <v>1163</v>
      </c>
      <c r="J966" s="173" t="s">
        <v>2116</v>
      </c>
      <c r="K966" s="173" t="s">
        <v>2060</v>
      </c>
    </row>
    <row r="967" spans="1:11" x14ac:dyDescent="0.25">
      <c r="A967" s="173" t="s">
        <v>717</v>
      </c>
      <c r="B967" s="173" t="s">
        <v>242</v>
      </c>
      <c r="C967" s="173" t="s">
        <v>2051</v>
      </c>
      <c r="D967" s="178"/>
      <c r="E967" s="173" t="s">
        <v>1537</v>
      </c>
      <c r="F967" s="173" t="s">
        <v>470</v>
      </c>
      <c r="G967" s="173" t="s">
        <v>2086</v>
      </c>
      <c r="I967" s="173" t="s">
        <v>797</v>
      </c>
      <c r="J967" s="173" t="s">
        <v>2115</v>
      </c>
      <c r="K967" s="173" t="s">
        <v>2061</v>
      </c>
    </row>
    <row r="968" spans="1:11" x14ac:dyDescent="0.25">
      <c r="A968" s="173" t="s">
        <v>1268</v>
      </c>
      <c r="B968" s="173" t="s">
        <v>242</v>
      </c>
      <c r="C968" s="173" t="s">
        <v>2082</v>
      </c>
      <c r="D968" s="178"/>
      <c r="E968" s="173" t="s">
        <v>727</v>
      </c>
      <c r="F968" s="173" t="s">
        <v>470</v>
      </c>
      <c r="G968" s="173" t="s">
        <v>2080</v>
      </c>
      <c r="I968" s="173" t="s">
        <v>1670</v>
      </c>
      <c r="J968" s="173" t="s">
        <v>2119</v>
      </c>
      <c r="K968" s="173" t="s">
        <v>2079</v>
      </c>
    </row>
    <row r="969" spans="1:11" x14ac:dyDescent="0.25">
      <c r="A969" s="173" t="s">
        <v>718</v>
      </c>
      <c r="B969" s="173" t="s">
        <v>242</v>
      </c>
      <c r="C969" s="173" t="s">
        <v>2084</v>
      </c>
      <c r="D969" s="178"/>
      <c r="E969" s="173" t="s">
        <v>1538</v>
      </c>
      <c r="F969" s="173" t="s">
        <v>470</v>
      </c>
      <c r="G969" s="173" t="s">
        <v>2046</v>
      </c>
      <c r="I969" s="173" t="s">
        <v>1671</v>
      </c>
      <c r="J969" s="173" t="s">
        <v>2119</v>
      </c>
      <c r="K969" s="173" t="s">
        <v>2056</v>
      </c>
    </row>
    <row r="970" spans="1:11" x14ac:dyDescent="0.25">
      <c r="A970" s="173" t="s">
        <v>948</v>
      </c>
      <c r="B970" s="173" t="s">
        <v>242</v>
      </c>
      <c r="C970" s="173" t="s">
        <v>2053</v>
      </c>
      <c r="D970" s="178"/>
      <c r="E970" s="173" t="s">
        <v>811</v>
      </c>
      <c r="F970" s="173" t="s">
        <v>470</v>
      </c>
      <c r="G970" s="173" t="s">
        <v>2049</v>
      </c>
      <c r="I970" s="173" t="s">
        <v>689</v>
      </c>
      <c r="J970" s="173" t="s">
        <v>2123</v>
      </c>
      <c r="K970" s="173" t="s">
        <v>2048</v>
      </c>
    </row>
    <row r="971" spans="1:11" x14ac:dyDescent="0.25">
      <c r="A971" s="173" t="s">
        <v>1692</v>
      </c>
      <c r="B971" s="173" t="s">
        <v>242</v>
      </c>
      <c r="C971" s="173" t="s">
        <v>2060</v>
      </c>
      <c r="D971" s="178"/>
      <c r="E971" s="173" t="s">
        <v>1539</v>
      </c>
      <c r="F971" s="173" t="s">
        <v>470</v>
      </c>
      <c r="G971" s="173" t="s">
        <v>2091</v>
      </c>
      <c r="I971" s="173" t="s">
        <v>1487</v>
      </c>
      <c r="J971" s="173" t="s">
        <v>2118</v>
      </c>
      <c r="K971" s="173" t="s">
        <v>2046</v>
      </c>
    </row>
    <row r="972" spans="1:11" x14ac:dyDescent="0.25">
      <c r="A972" s="173" t="s">
        <v>949</v>
      </c>
      <c r="B972" s="173" t="s">
        <v>242</v>
      </c>
      <c r="C972" s="173" t="s">
        <v>2084</v>
      </c>
      <c r="D972" s="178"/>
      <c r="E972" s="173" t="s">
        <v>1540</v>
      </c>
      <c r="F972" s="173" t="s">
        <v>470</v>
      </c>
      <c r="G972" s="173" t="s">
        <v>2086</v>
      </c>
      <c r="I972" s="173" t="s">
        <v>1487</v>
      </c>
      <c r="J972" s="173" t="s">
        <v>455</v>
      </c>
      <c r="K972" s="173" t="s">
        <v>483</v>
      </c>
    </row>
    <row r="973" spans="1:11" x14ac:dyDescent="0.25">
      <c r="A973" s="173" t="s">
        <v>1522</v>
      </c>
      <c r="B973" s="173" t="s">
        <v>242</v>
      </c>
      <c r="C973" s="173" t="s">
        <v>2061</v>
      </c>
      <c r="D973" s="178"/>
      <c r="E973" s="173" t="s">
        <v>1197</v>
      </c>
      <c r="F973" s="173" t="s">
        <v>470</v>
      </c>
      <c r="G973" s="173" t="s">
        <v>2078</v>
      </c>
      <c r="I973" s="173" t="s">
        <v>1672</v>
      </c>
      <c r="J973" s="173" t="s">
        <v>2119</v>
      </c>
      <c r="K973" s="173" t="s">
        <v>2046</v>
      </c>
    </row>
    <row r="974" spans="1:11" x14ac:dyDescent="0.25">
      <c r="A974" s="173" t="s">
        <v>1693</v>
      </c>
      <c r="B974" s="173" t="s">
        <v>242</v>
      </c>
      <c r="C974" s="173" t="s">
        <v>2046</v>
      </c>
      <c r="D974" s="178"/>
      <c r="E974" s="173" t="s">
        <v>1198</v>
      </c>
      <c r="F974" s="173" t="s">
        <v>470</v>
      </c>
      <c r="G974" s="173" t="s">
        <v>2087</v>
      </c>
      <c r="I974" s="173" t="s">
        <v>798</v>
      </c>
      <c r="J974" s="173" t="s">
        <v>2115</v>
      </c>
      <c r="K974" s="173" t="s">
        <v>2046</v>
      </c>
    </row>
    <row r="975" spans="1:11" x14ac:dyDescent="0.25">
      <c r="A975" s="173" t="s">
        <v>1269</v>
      </c>
      <c r="B975" s="173" t="s">
        <v>242</v>
      </c>
      <c r="C975" s="173" t="s">
        <v>2084</v>
      </c>
      <c r="D975" s="178"/>
      <c r="E975" s="173" t="s">
        <v>728</v>
      </c>
      <c r="F975" s="173" t="s">
        <v>470</v>
      </c>
      <c r="G975" s="173" t="s">
        <v>2082</v>
      </c>
      <c r="I975" s="173" t="s">
        <v>1488</v>
      </c>
      <c r="J975" s="173" t="s">
        <v>2118</v>
      </c>
      <c r="K975" s="173" t="s">
        <v>2046</v>
      </c>
    </row>
    <row r="976" spans="1:11" x14ac:dyDescent="0.25">
      <c r="A976" s="173" t="s">
        <v>1523</v>
      </c>
      <c r="B976" s="173" t="s">
        <v>242</v>
      </c>
      <c r="C976" s="173" t="s">
        <v>2084</v>
      </c>
      <c r="D976" s="178"/>
      <c r="E976" s="173" t="s">
        <v>1762</v>
      </c>
      <c r="F976" s="173" t="s">
        <v>470</v>
      </c>
      <c r="G976" s="173" t="s">
        <v>483</v>
      </c>
      <c r="I976" s="173" t="s">
        <v>1673</v>
      </c>
      <c r="J976" s="173" t="s">
        <v>2119</v>
      </c>
      <c r="K976" s="173" t="s">
        <v>2086</v>
      </c>
    </row>
    <row r="977" spans="1:11" x14ac:dyDescent="0.25">
      <c r="A977" s="173" t="s">
        <v>719</v>
      </c>
      <c r="B977" s="173" t="s">
        <v>242</v>
      </c>
      <c r="C977" s="173" t="s">
        <v>2084</v>
      </c>
      <c r="D977" s="178"/>
      <c r="E977" s="173" t="s">
        <v>1763</v>
      </c>
      <c r="F977" s="173" t="s">
        <v>470</v>
      </c>
      <c r="G977" s="173" t="s">
        <v>2059</v>
      </c>
      <c r="I977" s="173" t="s">
        <v>1674</v>
      </c>
      <c r="J977" s="173" t="s">
        <v>2119</v>
      </c>
      <c r="K977" s="173" t="s">
        <v>2049</v>
      </c>
    </row>
    <row r="978" spans="1:11" x14ac:dyDescent="0.25">
      <c r="A978" s="173" t="s">
        <v>1583</v>
      </c>
      <c r="B978" s="173" t="s">
        <v>242</v>
      </c>
      <c r="C978" s="173" t="s">
        <v>2080</v>
      </c>
      <c r="D978" s="178"/>
      <c r="E978" s="173" t="s">
        <v>891</v>
      </c>
      <c r="F978" s="173" t="s">
        <v>470</v>
      </c>
      <c r="G978" s="173" t="s">
        <v>2054</v>
      </c>
      <c r="I978" s="173" t="s">
        <v>690</v>
      </c>
      <c r="J978" s="173" t="s">
        <v>2123</v>
      </c>
      <c r="K978" s="173" t="s">
        <v>2066</v>
      </c>
    </row>
    <row r="979" spans="1:11" x14ac:dyDescent="0.25">
      <c r="A979" s="173" t="s">
        <v>720</v>
      </c>
      <c r="B979" s="173" t="s">
        <v>242</v>
      </c>
      <c r="C979" s="173" t="s">
        <v>2084</v>
      </c>
      <c r="D979" s="178"/>
      <c r="E979" s="173" t="s">
        <v>1541</v>
      </c>
      <c r="F979" s="173" t="s">
        <v>470</v>
      </c>
      <c r="G979" s="173" t="s">
        <v>2088</v>
      </c>
      <c r="I979" s="173" t="s">
        <v>690</v>
      </c>
      <c r="J979" s="173" t="s">
        <v>455</v>
      </c>
      <c r="K979" s="173" t="s">
        <v>483</v>
      </c>
    </row>
    <row r="980" spans="1:11" x14ac:dyDescent="0.25">
      <c r="A980" s="173" t="s">
        <v>1694</v>
      </c>
      <c r="B980" s="173" t="s">
        <v>242</v>
      </c>
      <c r="C980" s="173" t="s">
        <v>2060</v>
      </c>
      <c r="D980" s="178"/>
      <c r="E980" s="173" t="s">
        <v>1705</v>
      </c>
      <c r="F980" s="173" t="s">
        <v>470</v>
      </c>
      <c r="G980" s="173" t="s">
        <v>2060</v>
      </c>
      <c r="I980" s="173" t="s">
        <v>691</v>
      </c>
      <c r="J980" s="173" t="s">
        <v>2123</v>
      </c>
      <c r="K980" s="173" t="s">
        <v>2049</v>
      </c>
    </row>
    <row r="981" spans="1:11" x14ac:dyDescent="0.25">
      <c r="A981" s="173" t="s">
        <v>1695</v>
      </c>
      <c r="B981" s="173" t="s">
        <v>242</v>
      </c>
      <c r="C981" s="173" t="s">
        <v>2060</v>
      </c>
      <c r="D981" s="178"/>
      <c r="E981" s="173" t="s">
        <v>541</v>
      </c>
      <c r="F981" s="173" t="s">
        <v>470</v>
      </c>
      <c r="G981" s="173" t="s">
        <v>2085</v>
      </c>
      <c r="I981" s="173" t="s">
        <v>1489</v>
      </c>
      <c r="J981" s="173" t="s">
        <v>2118</v>
      </c>
      <c r="K981" s="173" t="s">
        <v>2086</v>
      </c>
    </row>
    <row r="982" spans="1:11" x14ac:dyDescent="0.25">
      <c r="A982" s="173" t="s">
        <v>1696</v>
      </c>
      <c r="B982" s="173" t="s">
        <v>242</v>
      </c>
      <c r="C982" s="173" t="s">
        <v>2084</v>
      </c>
      <c r="D982" s="178"/>
      <c r="E982" s="173" t="s">
        <v>1199</v>
      </c>
      <c r="F982" s="173" t="s">
        <v>470</v>
      </c>
      <c r="G982" s="173" t="s">
        <v>2078</v>
      </c>
      <c r="I982" s="173" t="s">
        <v>1489</v>
      </c>
      <c r="J982" s="173" t="s">
        <v>2119</v>
      </c>
      <c r="K982" s="173" t="s">
        <v>2086</v>
      </c>
    </row>
    <row r="983" spans="1:11" x14ac:dyDescent="0.25">
      <c r="A983" s="173" t="s">
        <v>1697</v>
      </c>
      <c r="B983" s="173" t="s">
        <v>242</v>
      </c>
      <c r="C983" s="173" t="s">
        <v>2081</v>
      </c>
      <c r="D983" s="178"/>
      <c r="E983" s="173" t="s">
        <v>1200</v>
      </c>
      <c r="F983" s="173" t="s">
        <v>470</v>
      </c>
      <c r="G983" s="173" t="s">
        <v>2087</v>
      </c>
      <c r="I983" s="173" t="s">
        <v>799</v>
      </c>
      <c r="J983" s="173" t="s">
        <v>2115</v>
      </c>
      <c r="K983" s="173" t="s">
        <v>2049</v>
      </c>
    </row>
    <row r="984" spans="1:11" x14ac:dyDescent="0.25">
      <c r="A984" s="173" t="s">
        <v>721</v>
      </c>
      <c r="B984" s="173" t="s">
        <v>242</v>
      </c>
      <c r="C984" s="173" t="s">
        <v>2081</v>
      </c>
      <c r="D984" s="178"/>
      <c r="E984" s="173" t="s">
        <v>729</v>
      </c>
      <c r="F984" s="173" t="s">
        <v>470</v>
      </c>
      <c r="G984" s="173" t="s">
        <v>2084</v>
      </c>
      <c r="I984" s="173" t="s">
        <v>1675</v>
      </c>
      <c r="J984" s="173" t="s">
        <v>2119</v>
      </c>
      <c r="K984" s="173" t="s">
        <v>2049</v>
      </c>
    </row>
    <row r="985" spans="1:11" x14ac:dyDescent="0.25">
      <c r="A985" s="173" t="s">
        <v>722</v>
      </c>
      <c r="B985" s="173" t="s">
        <v>242</v>
      </c>
      <c r="C985" s="173" t="s">
        <v>2084</v>
      </c>
      <c r="D985" s="178"/>
      <c r="E985" s="173" t="s">
        <v>1542</v>
      </c>
      <c r="F985" s="173" t="s">
        <v>470</v>
      </c>
      <c r="G985" s="173" t="s">
        <v>2080</v>
      </c>
      <c r="I985" s="173" t="s">
        <v>800</v>
      </c>
      <c r="J985" s="173" t="s">
        <v>2115</v>
      </c>
      <c r="K985" s="173" t="s">
        <v>2062</v>
      </c>
    </row>
    <row r="986" spans="1:11" x14ac:dyDescent="0.25">
      <c r="A986" s="173" t="s">
        <v>1524</v>
      </c>
      <c r="B986" s="173" t="s">
        <v>242</v>
      </c>
      <c r="C986" s="173" t="s">
        <v>2081</v>
      </c>
      <c r="D986" s="178"/>
      <c r="E986" s="173" t="s">
        <v>730</v>
      </c>
      <c r="F986" s="173" t="s">
        <v>470</v>
      </c>
      <c r="G986" s="173" t="s">
        <v>2049</v>
      </c>
      <c r="I986" s="173" t="s">
        <v>1164</v>
      </c>
      <c r="J986" s="173" t="s">
        <v>2116</v>
      </c>
      <c r="K986" s="173" t="s">
        <v>2082</v>
      </c>
    </row>
    <row r="987" spans="1:11" x14ac:dyDescent="0.25">
      <c r="A987" s="173" t="s">
        <v>1525</v>
      </c>
      <c r="B987" s="173" t="s">
        <v>242</v>
      </c>
      <c r="C987" s="173" t="s">
        <v>2086</v>
      </c>
      <c r="D987" s="178"/>
      <c r="E987" s="173" t="s">
        <v>1764</v>
      </c>
      <c r="F987" s="173" t="s">
        <v>470</v>
      </c>
      <c r="G987" s="173" t="s">
        <v>2054</v>
      </c>
      <c r="I987" s="173" t="s">
        <v>1164</v>
      </c>
      <c r="J987" s="173" t="s">
        <v>455</v>
      </c>
      <c r="K987" s="173" t="s">
        <v>483</v>
      </c>
    </row>
    <row r="988" spans="1:11" x14ac:dyDescent="0.25">
      <c r="A988" s="173" t="s">
        <v>1526</v>
      </c>
      <c r="B988" s="173" t="s">
        <v>242</v>
      </c>
      <c r="C988" s="173" t="s">
        <v>2082</v>
      </c>
      <c r="D988" s="178"/>
      <c r="E988" s="173" t="s">
        <v>892</v>
      </c>
      <c r="F988" s="173" t="s">
        <v>470</v>
      </c>
      <c r="G988" s="173" t="s">
        <v>2054</v>
      </c>
      <c r="I988" s="173" t="s">
        <v>1676</v>
      </c>
      <c r="J988" s="173" t="s">
        <v>2119</v>
      </c>
      <c r="K988" s="173" t="s">
        <v>2080</v>
      </c>
    </row>
    <row r="989" spans="1:11" x14ac:dyDescent="0.25">
      <c r="A989" s="173" t="s">
        <v>1270</v>
      </c>
      <c r="B989" s="173" t="s">
        <v>242</v>
      </c>
      <c r="C989" s="173" t="s">
        <v>2080</v>
      </c>
      <c r="D989" s="178"/>
      <c r="E989" s="173" t="s">
        <v>951</v>
      </c>
      <c r="F989" s="173" t="s">
        <v>470</v>
      </c>
      <c r="G989" s="173" t="s">
        <v>2088</v>
      </c>
      <c r="I989" s="173" t="s">
        <v>1165</v>
      </c>
      <c r="J989" s="173" t="s">
        <v>2116</v>
      </c>
      <c r="K989" s="173" t="s">
        <v>2060</v>
      </c>
    </row>
    <row r="990" spans="1:11" x14ac:dyDescent="0.25">
      <c r="A990" s="173" t="s">
        <v>1698</v>
      </c>
      <c r="B990" s="173" t="s">
        <v>242</v>
      </c>
      <c r="C990" s="173" t="s">
        <v>2084</v>
      </c>
      <c r="D990" s="178"/>
      <c r="E990" s="173" t="s">
        <v>1201</v>
      </c>
      <c r="F990" s="173" t="s">
        <v>470</v>
      </c>
      <c r="G990" s="173" t="s">
        <v>2066</v>
      </c>
      <c r="I990" s="173" t="s">
        <v>1677</v>
      </c>
      <c r="J990" s="173" t="s">
        <v>2119</v>
      </c>
      <c r="K990" s="173" t="s">
        <v>2081</v>
      </c>
    </row>
    <row r="991" spans="1:11" x14ac:dyDescent="0.25">
      <c r="A991" s="173" t="s">
        <v>1699</v>
      </c>
      <c r="B991" s="173" t="s">
        <v>242</v>
      </c>
      <c r="C991" s="173" t="s">
        <v>2054</v>
      </c>
      <c r="D991" s="178"/>
      <c r="E991" s="173" t="s">
        <v>1271</v>
      </c>
      <c r="F991" s="173" t="s">
        <v>470</v>
      </c>
      <c r="G991" s="173" t="s">
        <v>2066</v>
      </c>
      <c r="I991" s="173" t="s">
        <v>1490</v>
      </c>
      <c r="J991" s="173" t="s">
        <v>2118</v>
      </c>
      <c r="K991" s="173" t="s">
        <v>2080</v>
      </c>
    </row>
    <row r="992" spans="1:11" x14ac:dyDescent="0.25">
      <c r="A992" s="173" t="s">
        <v>1700</v>
      </c>
      <c r="B992" s="173" t="s">
        <v>242</v>
      </c>
      <c r="C992" s="173" t="s">
        <v>2083</v>
      </c>
      <c r="D992" s="178"/>
      <c r="E992" s="173" t="s">
        <v>1272</v>
      </c>
      <c r="F992" s="173" t="s">
        <v>470</v>
      </c>
      <c r="G992" s="173" t="s">
        <v>2066</v>
      </c>
      <c r="I992" s="173" t="s">
        <v>1678</v>
      </c>
      <c r="J992" s="173" t="s">
        <v>2119</v>
      </c>
      <c r="K992" s="173" t="s">
        <v>2081</v>
      </c>
    </row>
    <row r="993" spans="1:11" x14ac:dyDescent="0.25">
      <c r="A993" s="173" t="s">
        <v>1527</v>
      </c>
      <c r="B993" s="173" t="s">
        <v>242</v>
      </c>
      <c r="C993" s="173" t="s">
        <v>2052</v>
      </c>
      <c r="D993" s="178"/>
      <c r="E993" s="173" t="s">
        <v>1584</v>
      </c>
      <c r="F993" s="173" t="s">
        <v>470</v>
      </c>
      <c r="G993" s="173" t="s">
        <v>2066</v>
      </c>
      <c r="I993" s="173" t="s">
        <v>1491</v>
      </c>
      <c r="J993" s="173" t="s">
        <v>2118</v>
      </c>
      <c r="K993" s="173" t="s">
        <v>2081</v>
      </c>
    </row>
    <row r="994" spans="1:11" x14ac:dyDescent="0.25">
      <c r="A994" s="173" t="s">
        <v>723</v>
      </c>
      <c r="B994" s="173" t="s">
        <v>242</v>
      </c>
      <c r="C994" s="173" t="s">
        <v>2049</v>
      </c>
      <c r="D994" s="178"/>
      <c r="E994" s="173" t="s">
        <v>952</v>
      </c>
      <c r="F994" s="173" t="s">
        <v>470</v>
      </c>
      <c r="G994" s="173" t="s">
        <v>2087</v>
      </c>
      <c r="I994" s="173" t="s">
        <v>801</v>
      </c>
      <c r="J994" s="173" t="s">
        <v>2115</v>
      </c>
      <c r="K994" s="173" t="s">
        <v>2081</v>
      </c>
    </row>
    <row r="995" spans="1:11" x14ac:dyDescent="0.25">
      <c r="A995" s="173" t="s">
        <v>1701</v>
      </c>
      <c r="B995" s="173" t="s">
        <v>242</v>
      </c>
      <c r="C995" s="173" t="s">
        <v>2081</v>
      </c>
      <c r="D995" s="178"/>
      <c r="E995" s="173" t="s">
        <v>1273</v>
      </c>
      <c r="F995" s="173" t="s">
        <v>470</v>
      </c>
      <c r="G995" s="173" t="s">
        <v>2087</v>
      </c>
      <c r="I995" s="173" t="s">
        <v>801</v>
      </c>
      <c r="J995" s="173" t="s">
        <v>455</v>
      </c>
      <c r="K995" s="173" t="s">
        <v>483</v>
      </c>
    </row>
    <row r="996" spans="1:11" x14ac:dyDescent="0.25">
      <c r="A996" s="173" t="s">
        <v>808</v>
      </c>
      <c r="B996" s="173" t="s">
        <v>242</v>
      </c>
      <c r="C996" s="173" t="s">
        <v>2056</v>
      </c>
      <c r="D996" s="178"/>
      <c r="E996" s="173" t="s">
        <v>1202</v>
      </c>
      <c r="F996" s="173" t="s">
        <v>470</v>
      </c>
      <c r="G996" s="173" t="s">
        <v>2087</v>
      </c>
      <c r="I996" s="173" t="s">
        <v>1166</v>
      </c>
      <c r="J996" s="173" t="s">
        <v>2116</v>
      </c>
      <c r="K996" s="173" t="s">
        <v>2082</v>
      </c>
    </row>
    <row r="997" spans="1:11" x14ac:dyDescent="0.25">
      <c r="A997" s="173" t="s">
        <v>809</v>
      </c>
      <c r="B997" s="173" t="s">
        <v>242</v>
      </c>
      <c r="C997" s="173" t="s">
        <v>2061</v>
      </c>
      <c r="D997" s="178"/>
      <c r="E997" s="173" t="s">
        <v>542</v>
      </c>
      <c r="F997" s="173" t="s">
        <v>470</v>
      </c>
      <c r="G997" s="173" t="s">
        <v>2087</v>
      </c>
      <c r="I997" s="173" t="s">
        <v>1167</v>
      </c>
      <c r="J997" s="173" t="s">
        <v>2116</v>
      </c>
      <c r="K997" s="173" t="s">
        <v>2066</v>
      </c>
    </row>
    <row r="998" spans="1:11" x14ac:dyDescent="0.25">
      <c r="A998" s="173" t="s">
        <v>1528</v>
      </c>
      <c r="B998" s="173" t="s">
        <v>242</v>
      </c>
      <c r="C998" s="173" t="s">
        <v>2061</v>
      </c>
      <c r="D998" s="178"/>
      <c r="E998" s="173" t="s">
        <v>812</v>
      </c>
      <c r="F998" s="173" t="s">
        <v>470</v>
      </c>
      <c r="G998" s="173" t="s">
        <v>2087</v>
      </c>
      <c r="I998" s="173" t="s">
        <v>1168</v>
      </c>
      <c r="J998" s="173" t="s">
        <v>2116</v>
      </c>
      <c r="K998" s="173" t="s">
        <v>2088</v>
      </c>
    </row>
    <row r="999" spans="1:11" x14ac:dyDescent="0.25">
      <c r="A999" s="173" t="s">
        <v>1529</v>
      </c>
      <c r="B999" s="173" t="s">
        <v>242</v>
      </c>
      <c r="C999" s="173" t="s">
        <v>2061</v>
      </c>
      <c r="D999" s="178"/>
      <c r="E999" s="173" t="s">
        <v>893</v>
      </c>
      <c r="F999" s="173" t="s">
        <v>470</v>
      </c>
      <c r="G999" s="173" t="s">
        <v>2087</v>
      </c>
      <c r="I999" s="173" t="s">
        <v>1492</v>
      </c>
      <c r="J999" s="173" t="s">
        <v>2118</v>
      </c>
      <c r="K999" s="173" t="s">
        <v>2046</v>
      </c>
    </row>
    <row r="1000" spans="1:11" x14ac:dyDescent="0.25">
      <c r="A1000" s="173" t="s">
        <v>810</v>
      </c>
      <c r="B1000" s="173" t="s">
        <v>242</v>
      </c>
      <c r="C1000" s="173" t="s">
        <v>2061</v>
      </c>
      <c r="D1000" s="178"/>
      <c r="E1000" s="173" t="s">
        <v>1203</v>
      </c>
      <c r="F1000" s="173" t="s">
        <v>470</v>
      </c>
      <c r="G1000" s="173" t="s">
        <v>2087</v>
      </c>
      <c r="I1000" s="173" t="s">
        <v>692</v>
      </c>
      <c r="J1000" s="173" t="s">
        <v>2123</v>
      </c>
      <c r="K1000" s="173" t="s">
        <v>2060</v>
      </c>
    </row>
    <row r="1001" spans="1:11" x14ac:dyDescent="0.25">
      <c r="A1001" s="173" t="s">
        <v>1702</v>
      </c>
      <c r="B1001" s="173" t="s">
        <v>242</v>
      </c>
      <c r="C1001" s="173" t="s">
        <v>2061</v>
      </c>
      <c r="D1001" s="178"/>
      <c r="E1001" s="173" t="s">
        <v>1204</v>
      </c>
      <c r="F1001" s="173" t="s">
        <v>470</v>
      </c>
      <c r="G1001" s="173" t="s">
        <v>2087</v>
      </c>
      <c r="I1001" s="173" t="s">
        <v>1679</v>
      </c>
      <c r="J1001" s="173" t="s">
        <v>2119</v>
      </c>
      <c r="K1001" s="173" t="s">
        <v>2054</v>
      </c>
    </row>
    <row r="1002" spans="1:11" x14ac:dyDescent="0.25">
      <c r="A1002" s="173" t="s">
        <v>724</v>
      </c>
      <c r="B1002" s="173" t="s">
        <v>242</v>
      </c>
      <c r="C1002" s="173" t="s">
        <v>2048</v>
      </c>
      <c r="D1002" s="178"/>
      <c r="E1002" s="173" t="s">
        <v>1205</v>
      </c>
      <c r="F1002" s="173" t="s">
        <v>470</v>
      </c>
      <c r="G1002" s="173" t="s">
        <v>2087</v>
      </c>
      <c r="I1002" s="173" t="s">
        <v>1493</v>
      </c>
      <c r="J1002" s="173" t="s">
        <v>2118</v>
      </c>
      <c r="K1002" s="173" t="s">
        <v>2080</v>
      </c>
    </row>
    <row r="1003" spans="1:11" x14ac:dyDescent="0.25">
      <c r="A1003" s="173" t="s">
        <v>1530</v>
      </c>
      <c r="B1003" s="173" t="s">
        <v>242</v>
      </c>
      <c r="C1003" s="173" t="s">
        <v>2081</v>
      </c>
      <c r="D1003" s="178"/>
      <c r="E1003" s="173" t="s">
        <v>803</v>
      </c>
      <c r="F1003" s="173" t="s">
        <v>470</v>
      </c>
      <c r="G1003" s="173" t="s">
        <v>2060</v>
      </c>
      <c r="I1003" s="173" t="s">
        <v>1493</v>
      </c>
      <c r="J1003" s="173" t="s">
        <v>455</v>
      </c>
      <c r="K1003" s="173" t="s">
        <v>483</v>
      </c>
    </row>
    <row r="1004" spans="1:11" x14ac:dyDescent="0.25">
      <c r="A1004" s="173" t="s">
        <v>725</v>
      </c>
      <c r="B1004" s="173" t="s">
        <v>242</v>
      </c>
      <c r="C1004" s="173" t="s">
        <v>2046</v>
      </c>
      <c r="D1004" s="178"/>
      <c r="E1004" s="173" t="s">
        <v>1254</v>
      </c>
      <c r="F1004" s="173" t="s">
        <v>470</v>
      </c>
      <c r="G1004" s="173" t="s">
        <v>2054</v>
      </c>
      <c r="I1004" s="173" t="s">
        <v>1494</v>
      </c>
      <c r="J1004" s="173" t="s">
        <v>2118</v>
      </c>
      <c r="K1004" s="173" t="s">
        <v>2046</v>
      </c>
    </row>
    <row r="1005" spans="1:11" x14ac:dyDescent="0.25">
      <c r="A1005" s="173" t="s">
        <v>1531</v>
      </c>
      <c r="B1005" s="173" t="s">
        <v>242</v>
      </c>
      <c r="C1005" s="173" t="s">
        <v>2078</v>
      </c>
      <c r="D1005" s="178"/>
      <c r="E1005" s="173" t="s">
        <v>1255</v>
      </c>
      <c r="F1005" s="173" t="s">
        <v>470</v>
      </c>
      <c r="G1005" s="173" t="s">
        <v>2054</v>
      </c>
      <c r="I1005" s="173" t="s">
        <v>1680</v>
      </c>
      <c r="J1005" s="173" t="s">
        <v>2119</v>
      </c>
      <c r="K1005" s="173" t="s">
        <v>2060</v>
      </c>
    </row>
    <row r="1006" spans="1:11" x14ac:dyDescent="0.25">
      <c r="A1006" s="173" t="s">
        <v>1703</v>
      </c>
      <c r="B1006" s="173" t="s">
        <v>242</v>
      </c>
      <c r="C1006" s="173" t="s">
        <v>2087</v>
      </c>
      <c r="D1006" s="178"/>
      <c r="E1006" s="173" t="s">
        <v>1495</v>
      </c>
      <c r="F1006" s="173" t="s">
        <v>470</v>
      </c>
      <c r="G1006" s="173" t="s">
        <v>2054</v>
      </c>
      <c r="I1006" s="173" t="s">
        <v>693</v>
      </c>
      <c r="J1006" s="173" t="s">
        <v>2123</v>
      </c>
      <c r="K1006" s="173" t="s">
        <v>2082</v>
      </c>
    </row>
    <row r="1007" spans="1:11" x14ac:dyDescent="0.25">
      <c r="A1007" s="173" t="s">
        <v>950</v>
      </c>
      <c r="B1007" s="173" t="s">
        <v>242</v>
      </c>
      <c r="C1007" s="173" t="s">
        <v>2083</v>
      </c>
      <c r="D1007" s="178"/>
      <c r="E1007" s="173" t="s">
        <v>530</v>
      </c>
      <c r="F1007" s="173" t="s">
        <v>470</v>
      </c>
      <c r="G1007" s="173" t="s">
        <v>2056</v>
      </c>
      <c r="I1007" s="173" t="s">
        <v>1169</v>
      </c>
      <c r="J1007" s="173" t="s">
        <v>2116</v>
      </c>
      <c r="K1007" s="173" t="s">
        <v>2082</v>
      </c>
    </row>
    <row r="1008" spans="1:11" x14ac:dyDescent="0.25">
      <c r="A1008" s="173" t="s">
        <v>1532</v>
      </c>
      <c r="B1008" s="173" t="s">
        <v>242</v>
      </c>
      <c r="C1008" s="173" t="s">
        <v>2061</v>
      </c>
      <c r="D1008" s="178"/>
      <c r="E1008" s="173" t="s">
        <v>1496</v>
      </c>
      <c r="F1008" s="173" t="s">
        <v>470</v>
      </c>
      <c r="G1008" s="173" t="s">
        <v>2054</v>
      </c>
      <c r="I1008" s="173" t="s">
        <v>1170</v>
      </c>
      <c r="J1008" s="173" t="s">
        <v>2116</v>
      </c>
      <c r="K1008" s="173" t="s">
        <v>2082</v>
      </c>
    </row>
    <row r="1009" spans="1:11" x14ac:dyDescent="0.25">
      <c r="A1009" s="173" t="s">
        <v>726</v>
      </c>
      <c r="B1009" s="173" t="s">
        <v>242</v>
      </c>
      <c r="C1009" s="173" t="s">
        <v>2061</v>
      </c>
      <c r="D1009" s="178"/>
      <c r="E1009" s="173" t="s">
        <v>531</v>
      </c>
      <c r="F1009" s="173" t="s">
        <v>470</v>
      </c>
      <c r="G1009" s="173" t="s">
        <v>2046</v>
      </c>
      <c r="I1009" s="173" t="s">
        <v>1170</v>
      </c>
      <c r="J1009" s="173" t="s">
        <v>455</v>
      </c>
      <c r="K1009" s="173" t="s">
        <v>2059</v>
      </c>
    </row>
    <row r="1010" spans="1:11" x14ac:dyDescent="0.25">
      <c r="A1010" s="173" t="s">
        <v>1704</v>
      </c>
      <c r="B1010" s="173" t="s">
        <v>242</v>
      </c>
      <c r="C1010" s="173" t="s">
        <v>2047</v>
      </c>
      <c r="D1010" s="178"/>
      <c r="E1010" s="173" t="s">
        <v>1175</v>
      </c>
      <c r="F1010" s="173" t="s">
        <v>470</v>
      </c>
      <c r="G1010" s="173" t="s">
        <v>2066</v>
      </c>
      <c r="I1010" s="173" t="s">
        <v>1171</v>
      </c>
      <c r="J1010" s="173" t="s">
        <v>2116</v>
      </c>
      <c r="K1010" s="173" t="s">
        <v>2088</v>
      </c>
    </row>
    <row r="1011" spans="1:11" x14ac:dyDescent="0.25">
      <c r="A1011" s="173" t="s">
        <v>1533</v>
      </c>
      <c r="B1011" s="173" t="s">
        <v>242</v>
      </c>
      <c r="C1011" s="173" t="s">
        <v>2049</v>
      </c>
      <c r="D1011" s="178"/>
      <c r="E1011" s="173" t="s">
        <v>1176</v>
      </c>
      <c r="F1011" s="173" t="s">
        <v>470</v>
      </c>
      <c r="G1011" s="173" t="s">
        <v>2087</v>
      </c>
      <c r="I1011" s="173" t="s">
        <v>1172</v>
      </c>
      <c r="J1011" s="173" t="s">
        <v>2116</v>
      </c>
      <c r="K1011" s="173" t="s">
        <v>2078</v>
      </c>
    </row>
    <row r="1012" spans="1:11" x14ac:dyDescent="0.25">
      <c r="A1012" s="173" t="s">
        <v>1534</v>
      </c>
      <c r="B1012" s="173" t="s">
        <v>242</v>
      </c>
      <c r="C1012" s="173" t="s">
        <v>2052</v>
      </c>
      <c r="D1012" s="178"/>
      <c r="E1012" s="173" t="s">
        <v>1497</v>
      </c>
      <c r="F1012" s="173" t="s">
        <v>470</v>
      </c>
      <c r="G1012" s="173" t="s">
        <v>2087</v>
      </c>
      <c r="I1012" s="173" t="s">
        <v>528</v>
      </c>
      <c r="J1012" s="173" t="s">
        <v>2124</v>
      </c>
      <c r="K1012" s="173" t="s">
        <v>2087</v>
      </c>
    </row>
    <row r="1013" spans="1:11" x14ac:dyDescent="0.25">
      <c r="A1013" s="173" t="s">
        <v>1535</v>
      </c>
      <c r="B1013" s="173" t="s">
        <v>242</v>
      </c>
      <c r="C1013" s="173" t="s">
        <v>2080</v>
      </c>
      <c r="D1013" s="178"/>
      <c r="E1013" s="173" t="s">
        <v>532</v>
      </c>
      <c r="F1013" s="173" t="s">
        <v>470</v>
      </c>
      <c r="G1013" s="173" t="s">
        <v>2055</v>
      </c>
      <c r="I1013" s="173" t="s">
        <v>832</v>
      </c>
      <c r="J1013" s="173" t="s">
        <v>2125</v>
      </c>
      <c r="K1013" s="173" t="s">
        <v>2087</v>
      </c>
    </row>
    <row r="1014" spans="1:11" x14ac:dyDescent="0.25">
      <c r="A1014" s="173" t="s">
        <v>1536</v>
      </c>
      <c r="B1014" s="173" t="s">
        <v>242</v>
      </c>
      <c r="C1014" s="173" t="s">
        <v>2081</v>
      </c>
      <c r="D1014" s="178"/>
      <c r="E1014" s="173" t="s">
        <v>1256</v>
      </c>
      <c r="F1014" s="173" t="s">
        <v>470</v>
      </c>
      <c r="G1014" s="173" t="s">
        <v>2087</v>
      </c>
      <c r="I1014" s="173" t="s">
        <v>1253</v>
      </c>
      <c r="J1014" s="173" t="s">
        <v>2131</v>
      </c>
      <c r="K1014" s="173" t="s">
        <v>2087</v>
      </c>
    </row>
    <row r="1015" spans="1:11" x14ac:dyDescent="0.25">
      <c r="A1015" s="173" t="s">
        <v>1537</v>
      </c>
      <c r="B1015" s="173" t="s">
        <v>242</v>
      </c>
      <c r="C1015" s="173" t="s">
        <v>2086</v>
      </c>
      <c r="D1015" s="178"/>
      <c r="E1015" s="173" t="s">
        <v>1498</v>
      </c>
      <c r="F1015" s="173" t="s">
        <v>470</v>
      </c>
      <c r="G1015" s="173" t="s">
        <v>2049</v>
      </c>
      <c r="I1015" s="173" t="s">
        <v>1755</v>
      </c>
      <c r="J1015" s="173" t="s">
        <v>455</v>
      </c>
      <c r="K1015" s="173" t="s">
        <v>2087</v>
      </c>
    </row>
    <row r="1016" spans="1:11" x14ac:dyDescent="0.25">
      <c r="A1016" s="173" t="s">
        <v>727</v>
      </c>
      <c r="B1016" s="173" t="s">
        <v>242</v>
      </c>
      <c r="C1016" s="173" t="s">
        <v>2080</v>
      </c>
      <c r="D1016" s="178"/>
      <c r="E1016" s="173" t="s">
        <v>1177</v>
      </c>
      <c r="F1016" s="173" t="s">
        <v>470</v>
      </c>
      <c r="G1016" s="173" t="s">
        <v>2085</v>
      </c>
      <c r="I1016" s="173" t="s">
        <v>1173</v>
      </c>
      <c r="J1016" s="173" t="s">
        <v>2116</v>
      </c>
      <c r="K1016" s="173" t="s">
        <v>2048</v>
      </c>
    </row>
    <row r="1017" spans="1:11" x14ac:dyDescent="0.25">
      <c r="A1017" s="173" t="s">
        <v>1538</v>
      </c>
      <c r="B1017" s="173" t="s">
        <v>242</v>
      </c>
      <c r="C1017" s="173" t="s">
        <v>2046</v>
      </c>
      <c r="D1017" s="178"/>
      <c r="E1017" s="173" t="s">
        <v>533</v>
      </c>
      <c r="F1017" s="173" t="s">
        <v>470</v>
      </c>
      <c r="G1017" s="173" t="s">
        <v>2087</v>
      </c>
      <c r="I1017" s="173" t="s">
        <v>529</v>
      </c>
      <c r="J1017" s="173" t="s">
        <v>2124</v>
      </c>
      <c r="K1017" s="173" t="s">
        <v>2087</v>
      </c>
    </row>
    <row r="1018" spans="1:11" x14ac:dyDescent="0.25">
      <c r="A1018" s="173" t="s">
        <v>811</v>
      </c>
      <c r="B1018" s="173" t="s">
        <v>242</v>
      </c>
      <c r="C1018" s="173" t="s">
        <v>2049</v>
      </c>
      <c r="D1018" s="178"/>
      <c r="E1018" s="173" t="s">
        <v>1575</v>
      </c>
      <c r="F1018" s="173" t="s">
        <v>470</v>
      </c>
      <c r="G1018" s="173" t="s">
        <v>2048</v>
      </c>
      <c r="I1018" s="173" t="s">
        <v>802</v>
      </c>
      <c r="J1018" s="173" t="s">
        <v>2115</v>
      </c>
      <c r="K1018" s="173" t="s">
        <v>2087</v>
      </c>
    </row>
    <row r="1019" spans="1:11" x14ac:dyDescent="0.25">
      <c r="A1019" s="173" t="s">
        <v>1539</v>
      </c>
      <c r="B1019" s="173" t="s">
        <v>242</v>
      </c>
      <c r="C1019" s="173" t="s">
        <v>2091</v>
      </c>
      <c r="D1019" s="178"/>
      <c r="E1019" s="173" t="s">
        <v>1499</v>
      </c>
      <c r="F1019" s="173" t="s">
        <v>470</v>
      </c>
      <c r="G1019" s="173" t="s">
        <v>2083</v>
      </c>
      <c r="I1019" s="173" t="s">
        <v>711</v>
      </c>
      <c r="J1019" s="173" t="s">
        <v>2123</v>
      </c>
      <c r="K1019" s="173" t="s">
        <v>2054</v>
      </c>
    </row>
    <row r="1020" spans="1:11" x14ac:dyDescent="0.25">
      <c r="A1020" s="173" t="s">
        <v>1540</v>
      </c>
      <c r="B1020" s="173" t="s">
        <v>242</v>
      </c>
      <c r="C1020" s="173" t="s">
        <v>2086</v>
      </c>
      <c r="D1020" s="178"/>
      <c r="E1020" s="173" t="s">
        <v>1178</v>
      </c>
      <c r="F1020" s="173" t="s">
        <v>470</v>
      </c>
      <c r="G1020" s="173" t="s">
        <v>2097</v>
      </c>
      <c r="I1020" s="173" t="s">
        <v>539</v>
      </c>
      <c r="J1020" s="173" t="s">
        <v>2124</v>
      </c>
      <c r="K1020" s="173" t="s">
        <v>2054</v>
      </c>
    </row>
    <row r="1021" spans="1:11" x14ac:dyDescent="0.25">
      <c r="A1021" s="173" t="s">
        <v>1197</v>
      </c>
      <c r="B1021" s="173" t="s">
        <v>242</v>
      </c>
      <c r="C1021" s="173" t="s">
        <v>2078</v>
      </c>
      <c r="D1021" s="178"/>
      <c r="E1021" s="173" t="s">
        <v>1179</v>
      </c>
      <c r="F1021" s="173" t="s">
        <v>470</v>
      </c>
      <c r="G1021" s="173" t="s">
        <v>2057</v>
      </c>
      <c r="I1021" s="173" t="s">
        <v>947</v>
      </c>
      <c r="J1021" s="173" t="s">
        <v>2129</v>
      </c>
      <c r="K1021" s="173" t="s">
        <v>2084</v>
      </c>
    </row>
    <row r="1022" spans="1:11" x14ac:dyDescent="0.25">
      <c r="A1022" s="173" t="s">
        <v>1198</v>
      </c>
      <c r="B1022" s="173" t="s">
        <v>242</v>
      </c>
      <c r="C1022" s="173" t="s">
        <v>2087</v>
      </c>
      <c r="D1022" s="178"/>
      <c r="E1022" s="173" t="s">
        <v>1180</v>
      </c>
      <c r="F1022" s="173" t="s">
        <v>470</v>
      </c>
      <c r="G1022" s="173" t="s">
        <v>2082</v>
      </c>
      <c r="I1022" s="173" t="s">
        <v>1581</v>
      </c>
      <c r="J1022" s="173" t="s">
        <v>2121</v>
      </c>
      <c r="K1022" s="173" t="s">
        <v>2060</v>
      </c>
    </row>
    <row r="1023" spans="1:11" x14ac:dyDescent="0.25">
      <c r="A1023" s="173" t="s">
        <v>728</v>
      </c>
      <c r="B1023" s="173" t="s">
        <v>242</v>
      </c>
      <c r="C1023" s="173" t="s">
        <v>2082</v>
      </c>
      <c r="D1023" s="178"/>
      <c r="E1023" s="173" t="s">
        <v>1681</v>
      </c>
      <c r="F1023" s="173" t="s">
        <v>470</v>
      </c>
      <c r="G1023" s="173" t="s">
        <v>2084</v>
      </c>
      <c r="I1023" s="173" t="s">
        <v>712</v>
      </c>
      <c r="J1023" s="173" t="s">
        <v>2123</v>
      </c>
      <c r="K1023" s="173" t="s">
        <v>2054</v>
      </c>
    </row>
    <row r="1024" spans="1:11" x14ac:dyDescent="0.25">
      <c r="A1024" s="173" t="s">
        <v>1762</v>
      </c>
      <c r="B1024" s="173" t="s">
        <v>242</v>
      </c>
      <c r="C1024" s="173" t="s">
        <v>483</v>
      </c>
      <c r="D1024" s="178"/>
      <c r="E1024" s="173" t="s">
        <v>833</v>
      </c>
      <c r="F1024" s="173" t="s">
        <v>470</v>
      </c>
      <c r="G1024" s="173" t="s">
        <v>2054</v>
      </c>
      <c r="I1024" s="173" t="s">
        <v>1193</v>
      </c>
      <c r="J1024" s="173" t="s">
        <v>2116</v>
      </c>
      <c r="K1024" s="173" t="s">
        <v>2049</v>
      </c>
    </row>
    <row r="1025" spans="1:11" x14ac:dyDescent="0.25">
      <c r="A1025" s="173" t="s">
        <v>1763</v>
      </c>
      <c r="B1025" s="173" t="s">
        <v>242</v>
      </c>
      <c r="C1025" s="173" t="s">
        <v>2059</v>
      </c>
      <c r="D1025" s="178"/>
      <c r="E1025" s="173" t="s">
        <v>1500</v>
      </c>
      <c r="F1025" s="173" t="s">
        <v>470</v>
      </c>
      <c r="G1025" s="173" t="s">
        <v>2088</v>
      </c>
      <c r="I1025" s="173" t="s">
        <v>1582</v>
      </c>
      <c r="J1025" s="173" t="s">
        <v>2121</v>
      </c>
      <c r="K1025" s="173" t="s">
        <v>2085</v>
      </c>
    </row>
    <row r="1026" spans="1:11" x14ac:dyDescent="0.25">
      <c r="A1026" s="173" t="s">
        <v>891</v>
      </c>
      <c r="B1026" s="173" t="s">
        <v>242</v>
      </c>
      <c r="C1026" s="173" t="s">
        <v>2054</v>
      </c>
      <c r="D1026" s="178"/>
      <c r="E1026" s="173" t="s">
        <v>1501</v>
      </c>
      <c r="F1026" s="173" t="s">
        <v>470</v>
      </c>
      <c r="G1026" s="173" t="s">
        <v>2054</v>
      </c>
      <c r="I1026" s="173" t="s">
        <v>713</v>
      </c>
      <c r="J1026" s="173" t="s">
        <v>2123</v>
      </c>
      <c r="K1026" s="173" t="s">
        <v>2086</v>
      </c>
    </row>
    <row r="1027" spans="1:11" x14ac:dyDescent="0.25">
      <c r="A1027" s="173" t="s">
        <v>1541</v>
      </c>
      <c r="B1027" s="173" t="s">
        <v>242</v>
      </c>
      <c r="C1027" s="173" t="s">
        <v>2088</v>
      </c>
      <c r="D1027" s="178"/>
      <c r="E1027" s="173" t="s">
        <v>1502</v>
      </c>
      <c r="F1027" s="173" t="s">
        <v>470</v>
      </c>
      <c r="G1027" s="173" t="s">
        <v>2080</v>
      </c>
      <c r="I1027" s="173" t="s">
        <v>1265</v>
      </c>
      <c r="J1027" s="173" t="s">
        <v>2131</v>
      </c>
      <c r="K1027" s="173" t="s">
        <v>2084</v>
      </c>
    </row>
    <row r="1028" spans="1:11" x14ac:dyDescent="0.25">
      <c r="A1028" s="173" t="s">
        <v>1705</v>
      </c>
      <c r="B1028" s="173" t="s">
        <v>242</v>
      </c>
      <c r="C1028" s="173" t="s">
        <v>2060</v>
      </c>
      <c r="D1028" s="178"/>
      <c r="E1028" s="173" t="s">
        <v>1503</v>
      </c>
      <c r="F1028" s="173" t="s">
        <v>470</v>
      </c>
      <c r="G1028" s="173" t="s">
        <v>2054</v>
      </c>
      <c r="I1028" s="173" t="s">
        <v>714</v>
      </c>
      <c r="J1028" s="173" t="s">
        <v>2123</v>
      </c>
      <c r="K1028" s="173" t="s">
        <v>2061</v>
      </c>
    </row>
    <row r="1029" spans="1:11" x14ac:dyDescent="0.25">
      <c r="A1029" s="173" t="s">
        <v>541</v>
      </c>
      <c r="B1029" s="173" t="s">
        <v>242</v>
      </c>
      <c r="C1029" s="173" t="s">
        <v>2085</v>
      </c>
      <c r="D1029" s="178"/>
      <c r="E1029" s="173" t="s">
        <v>1181</v>
      </c>
      <c r="F1029" s="173" t="s">
        <v>470</v>
      </c>
      <c r="G1029" s="173" t="s">
        <v>2054</v>
      </c>
      <c r="I1029" s="173" t="s">
        <v>714</v>
      </c>
      <c r="J1029" s="173" t="s">
        <v>2125</v>
      </c>
      <c r="K1029" s="173" t="s">
        <v>2085</v>
      </c>
    </row>
    <row r="1030" spans="1:11" x14ac:dyDescent="0.25">
      <c r="A1030" s="173" t="s">
        <v>1199</v>
      </c>
      <c r="B1030" s="173" t="s">
        <v>242</v>
      </c>
      <c r="C1030" s="173" t="s">
        <v>2078</v>
      </c>
      <c r="D1030" s="178"/>
      <c r="E1030" s="173" t="s">
        <v>1504</v>
      </c>
      <c r="F1030" s="173" t="s">
        <v>470</v>
      </c>
      <c r="G1030" s="173" t="s">
        <v>2088</v>
      </c>
      <c r="I1030" s="173" t="s">
        <v>1761</v>
      </c>
      <c r="J1030" s="173" t="s">
        <v>455</v>
      </c>
      <c r="K1030" s="173" t="s">
        <v>2088</v>
      </c>
    </row>
    <row r="1031" spans="1:11" x14ac:dyDescent="0.25">
      <c r="A1031" s="173" t="s">
        <v>1200</v>
      </c>
      <c r="B1031" s="173" t="s">
        <v>242</v>
      </c>
      <c r="C1031" s="173" t="s">
        <v>2087</v>
      </c>
      <c r="D1031" s="178"/>
      <c r="E1031" s="173" t="s">
        <v>1505</v>
      </c>
      <c r="F1031" s="173" t="s">
        <v>470</v>
      </c>
      <c r="G1031" s="173" t="s">
        <v>2060</v>
      </c>
      <c r="I1031" s="173" t="s">
        <v>1266</v>
      </c>
      <c r="J1031" s="173" t="s">
        <v>2131</v>
      </c>
      <c r="K1031" s="173" t="s">
        <v>2052</v>
      </c>
    </row>
    <row r="1032" spans="1:11" x14ac:dyDescent="0.25">
      <c r="A1032" s="173" t="s">
        <v>729</v>
      </c>
      <c r="B1032" s="173" t="s">
        <v>242</v>
      </c>
      <c r="C1032" s="173" t="s">
        <v>2084</v>
      </c>
      <c r="D1032" s="178"/>
      <c r="E1032" s="173" t="s">
        <v>1257</v>
      </c>
      <c r="F1032" s="173" t="s">
        <v>470</v>
      </c>
      <c r="G1032" s="173" t="s">
        <v>2078</v>
      </c>
      <c r="I1032" s="173" t="s">
        <v>715</v>
      </c>
      <c r="J1032" s="173" t="s">
        <v>2123</v>
      </c>
      <c r="K1032" s="173" t="s">
        <v>2060</v>
      </c>
    </row>
    <row r="1033" spans="1:11" x14ac:dyDescent="0.25">
      <c r="A1033" s="173" t="s">
        <v>1542</v>
      </c>
      <c r="B1033" s="173" t="s">
        <v>242</v>
      </c>
      <c r="C1033" s="173" t="s">
        <v>2080</v>
      </c>
      <c r="D1033" s="178"/>
      <c r="E1033" s="173" t="s">
        <v>1576</v>
      </c>
      <c r="F1033" s="173" t="s">
        <v>470</v>
      </c>
      <c r="G1033" s="173" t="s">
        <v>2084</v>
      </c>
      <c r="I1033" s="173" t="s">
        <v>715</v>
      </c>
      <c r="J1033" s="173" t="s">
        <v>2125</v>
      </c>
      <c r="K1033" s="173" t="s">
        <v>2078</v>
      </c>
    </row>
    <row r="1034" spans="1:11" x14ac:dyDescent="0.25">
      <c r="A1034" s="173" t="s">
        <v>730</v>
      </c>
      <c r="B1034" s="173" t="s">
        <v>242</v>
      </c>
      <c r="C1034" s="173" t="s">
        <v>2049</v>
      </c>
      <c r="D1034" s="178"/>
      <c r="E1034" s="173" t="s">
        <v>534</v>
      </c>
      <c r="F1034" s="173" t="s">
        <v>470</v>
      </c>
      <c r="G1034" s="173" t="s">
        <v>2060</v>
      </c>
      <c r="I1034" s="173" t="s">
        <v>716</v>
      </c>
      <c r="J1034" s="173" t="s">
        <v>2123</v>
      </c>
      <c r="K1034" s="173" t="s">
        <v>2084</v>
      </c>
    </row>
    <row r="1035" spans="1:11" x14ac:dyDescent="0.25">
      <c r="A1035" s="173" t="s">
        <v>1764</v>
      </c>
      <c r="B1035" s="173" t="s">
        <v>242</v>
      </c>
      <c r="C1035" s="173" t="s">
        <v>2054</v>
      </c>
      <c r="D1035" s="178"/>
      <c r="E1035" s="173" t="s">
        <v>1506</v>
      </c>
      <c r="F1035" s="173" t="s">
        <v>470</v>
      </c>
      <c r="G1035" s="173" t="s">
        <v>2082</v>
      </c>
      <c r="I1035" s="173" t="s">
        <v>1194</v>
      </c>
      <c r="J1035" s="173" t="s">
        <v>2116</v>
      </c>
      <c r="K1035" s="173" t="s">
        <v>2049</v>
      </c>
    </row>
    <row r="1036" spans="1:11" x14ac:dyDescent="0.25">
      <c r="A1036" s="173" t="s">
        <v>892</v>
      </c>
      <c r="B1036" s="173" t="s">
        <v>242</v>
      </c>
      <c r="C1036" s="173" t="s">
        <v>2054</v>
      </c>
      <c r="D1036" s="178"/>
      <c r="E1036" s="173" t="s">
        <v>1577</v>
      </c>
      <c r="F1036" s="173" t="s">
        <v>470</v>
      </c>
      <c r="G1036" s="173" t="s">
        <v>2082</v>
      </c>
      <c r="I1036" s="173" t="s">
        <v>540</v>
      </c>
      <c r="J1036" s="173" t="s">
        <v>2124</v>
      </c>
      <c r="K1036" s="173" t="s">
        <v>2088</v>
      </c>
    </row>
    <row r="1037" spans="1:11" x14ac:dyDescent="0.25">
      <c r="A1037" s="173" t="s">
        <v>951</v>
      </c>
      <c r="B1037" s="173" t="s">
        <v>242</v>
      </c>
      <c r="C1037" s="173" t="s">
        <v>2088</v>
      </c>
      <c r="D1037" s="178"/>
      <c r="E1037" s="173" t="s">
        <v>1507</v>
      </c>
      <c r="F1037" s="173" t="s">
        <v>470</v>
      </c>
      <c r="G1037" s="173" t="s">
        <v>2082</v>
      </c>
      <c r="I1037" s="173" t="s">
        <v>1267</v>
      </c>
      <c r="J1037" s="173" t="s">
        <v>2131</v>
      </c>
      <c r="K1037" s="173" t="s">
        <v>2062</v>
      </c>
    </row>
    <row r="1038" spans="1:11" x14ac:dyDescent="0.25">
      <c r="A1038" s="173" t="s">
        <v>1201</v>
      </c>
      <c r="B1038" s="173" t="s">
        <v>242</v>
      </c>
      <c r="C1038" s="173" t="s">
        <v>2066</v>
      </c>
      <c r="D1038" s="178"/>
      <c r="E1038" s="173" t="s">
        <v>1508</v>
      </c>
      <c r="F1038" s="173" t="s">
        <v>470</v>
      </c>
      <c r="G1038" s="173" t="s">
        <v>2046</v>
      </c>
      <c r="I1038" s="173" t="s">
        <v>1195</v>
      </c>
      <c r="J1038" s="173" t="s">
        <v>2116</v>
      </c>
      <c r="K1038" s="173" t="s">
        <v>2052</v>
      </c>
    </row>
    <row r="1039" spans="1:11" x14ac:dyDescent="0.25">
      <c r="A1039" s="173" t="s">
        <v>1271</v>
      </c>
      <c r="B1039" s="173" t="s">
        <v>242</v>
      </c>
      <c r="C1039" s="173" t="s">
        <v>2066</v>
      </c>
      <c r="D1039" s="178"/>
      <c r="E1039" s="173" t="s">
        <v>535</v>
      </c>
      <c r="F1039" s="173" t="s">
        <v>470</v>
      </c>
      <c r="G1039" s="173" t="s">
        <v>2082</v>
      </c>
      <c r="I1039" s="173" t="s">
        <v>1195</v>
      </c>
      <c r="J1039" s="173" t="s">
        <v>2131</v>
      </c>
      <c r="K1039" s="173" t="s">
        <v>2054</v>
      </c>
    </row>
    <row r="1040" spans="1:11" x14ac:dyDescent="0.25">
      <c r="A1040" s="173" t="s">
        <v>1272</v>
      </c>
      <c r="B1040" s="173" t="s">
        <v>242</v>
      </c>
      <c r="C1040" s="173" t="s">
        <v>2066</v>
      </c>
      <c r="D1040" s="178"/>
      <c r="E1040" s="173" t="s">
        <v>1682</v>
      </c>
      <c r="F1040" s="173" t="s">
        <v>470</v>
      </c>
      <c r="G1040" s="173" t="s">
        <v>2046</v>
      </c>
      <c r="I1040" s="173" t="s">
        <v>1196</v>
      </c>
      <c r="J1040" s="173" t="s">
        <v>2116</v>
      </c>
      <c r="K1040" s="173" t="s">
        <v>2048</v>
      </c>
    </row>
    <row r="1041" spans="1:11" x14ac:dyDescent="0.25">
      <c r="A1041" s="173" t="s">
        <v>1584</v>
      </c>
      <c r="B1041" s="173" t="s">
        <v>242</v>
      </c>
      <c r="C1041" s="173" t="s">
        <v>2066</v>
      </c>
      <c r="D1041" s="178"/>
      <c r="E1041" s="173" t="s">
        <v>694</v>
      </c>
      <c r="F1041" s="173" t="s">
        <v>470</v>
      </c>
      <c r="G1041" s="173" t="s">
        <v>2079</v>
      </c>
      <c r="I1041" s="173" t="s">
        <v>717</v>
      </c>
      <c r="J1041" s="173" t="s">
        <v>2123</v>
      </c>
      <c r="K1041" s="173" t="s">
        <v>2054</v>
      </c>
    </row>
    <row r="1042" spans="1:11" x14ac:dyDescent="0.25">
      <c r="A1042" s="173" t="s">
        <v>952</v>
      </c>
      <c r="B1042" s="173" t="s">
        <v>242</v>
      </c>
      <c r="C1042" s="173" t="s">
        <v>2087</v>
      </c>
      <c r="D1042" s="178"/>
      <c r="E1042" s="173" t="s">
        <v>695</v>
      </c>
      <c r="F1042" s="173" t="s">
        <v>470</v>
      </c>
      <c r="G1042" s="173" t="s">
        <v>2061</v>
      </c>
      <c r="I1042" s="173" t="s">
        <v>717</v>
      </c>
      <c r="J1042" s="173" t="s">
        <v>2122</v>
      </c>
      <c r="K1042" s="173" t="s">
        <v>2084</v>
      </c>
    </row>
    <row r="1043" spans="1:11" x14ac:dyDescent="0.25">
      <c r="A1043" s="173" t="s">
        <v>1273</v>
      </c>
      <c r="B1043" s="173" t="s">
        <v>242</v>
      </c>
      <c r="C1043" s="173" t="s">
        <v>2087</v>
      </c>
      <c r="D1043" s="178"/>
      <c r="E1043" s="173" t="s">
        <v>1258</v>
      </c>
      <c r="F1043" s="173" t="s">
        <v>470</v>
      </c>
      <c r="G1043" s="173" t="s">
        <v>2086</v>
      </c>
      <c r="I1043" s="173" t="s">
        <v>717</v>
      </c>
      <c r="J1043" s="173" t="s">
        <v>2118</v>
      </c>
      <c r="K1043" s="173" t="s">
        <v>2084</v>
      </c>
    </row>
    <row r="1044" spans="1:11" x14ac:dyDescent="0.25">
      <c r="A1044" s="173" t="s">
        <v>1202</v>
      </c>
      <c r="B1044" s="173" t="s">
        <v>242</v>
      </c>
      <c r="C1044" s="173" t="s">
        <v>2087</v>
      </c>
      <c r="D1044" s="178"/>
      <c r="E1044" s="173" t="s">
        <v>1509</v>
      </c>
      <c r="F1044" s="173" t="s">
        <v>470</v>
      </c>
      <c r="G1044" s="173" t="s">
        <v>2046</v>
      </c>
      <c r="I1044" s="173" t="s">
        <v>717</v>
      </c>
      <c r="J1044" s="173" t="s">
        <v>2119</v>
      </c>
      <c r="K1044" s="173" t="s">
        <v>2060</v>
      </c>
    </row>
    <row r="1045" spans="1:11" x14ac:dyDescent="0.25">
      <c r="A1045" s="173" t="s">
        <v>542</v>
      </c>
      <c r="B1045" s="173" t="s">
        <v>242</v>
      </c>
      <c r="C1045" s="173" t="s">
        <v>2087</v>
      </c>
      <c r="D1045" s="178"/>
      <c r="E1045" s="173" t="s">
        <v>1510</v>
      </c>
      <c r="F1045" s="173" t="s">
        <v>470</v>
      </c>
      <c r="G1045" s="173" t="s">
        <v>2081</v>
      </c>
      <c r="I1045" s="173" t="s">
        <v>717</v>
      </c>
      <c r="J1045" s="173" t="s">
        <v>455</v>
      </c>
      <c r="K1045" s="173" t="s">
        <v>2082</v>
      </c>
    </row>
    <row r="1046" spans="1:11" x14ac:dyDescent="0.25">
      <c r="A1046" s="173" t="s">
        <v>812</v>
      </c>
      <c r="B1046" s="173" t="s">
        <v>242</v>
      </c>
      <c r="C1046" s="173" t="s">
        <v>2087</v>
      </c>
      <c r="D1046" s="178"/>
      <c r="E1046" s="173" t="s">
        <v>1511</v>
      </c>
      <c r="F1046" s="173" t="s">
        <v>470</v>
      </c>
      <c r="G1046" s="173" t="s">
        <v>2084</v>
      </c>
      <c r="I1046" s="173" t="s">
        <v>1268</v>
      </c>
      <c r="J1046" s="173" t="s">
        <v>2131</v>
      </c>
      <c r="K1046" s="173" t="s">
        <v>2082</v>
      </c>
    </row>
    <row r="1047" spans="1:11" x14ac:dyDescent="0.25">
      <c r="A1047" s="173" t="s">
        <v>893</v>
      </c>
      <c r="B1047" s="173" t="s">
        <v>242</v>
      </c>
      <c r="C1047" s="173" t="s">
        <v>2087</v>
      </c>
      <c r="D1047" s="178"/>
      <c r="E1047" s="173" t="s">
        <v>1512</v>
      </c>
      <c r="F1047" s="173" t="s">
        <v>470</v>
      </c>
      <c r="G1047" s="173" t="s">
        <v>2061</v>
      </c>
      <c r="I1047" s="173" t="s">
        <v>718</v>
      </c>
      <c r="J1047" s="173" t="s">
        <v>2123</v>
      </c>
      <c r="K1047" s="173" t="s">
        <v>2084</v>
      </c>
    </row>
    <row r="1048" spans="1:11" x14ac:dyDescent="0.25">
      <c r="A1048" s="173" t="s">
        <v>1203</v>
      </c>
      <c r="B1048" s="173" t="s">
        <v>242</v>
      </c>
      <c r="C1048" s="173" t="s">
        <v>2087</v>
      </c>
      <c r="D1048" s="178"/>
      <c r="E1048" s="173" t="s">
        <v>696</v>
      </c>
      <c r="F1048" s="173" t="s">
        <v>470</v>
      </c>
      <c r="G1048" s="173" t="s">
        <v>2080</v>
      </c>
      <c r="I1048" s="173" t="s">
        <v>948</v>
      </c>
      <c r="J1048" s="173" t="s">
        <v>2129</v>
      </c>
      <c r="K1048" s="173" t="s">
        <v>2053</v>
      </c>
    </row>
    <row r="1049" spans="1:11" x14ac:dyDescent="0.25">
      <c r="A1049" s="173" t="s">
        <v>1204</v>
      </c>
      <c r="B1049" s="173" t="s">
        <v>242</v>
      </c>
      <c r="C1049" s="173" t="s">
        <v>2087</v>
      </c>
      <c r="D1049" s="178"/>
      <c r="E1049" s="173" t="s">
        <v>697</v>
      </c>
      <c r="F1049" s="173" t="s">
        <v>470</v>
      </c>
      <c r="G1049" s="173" t="s">
        <v>2050</v>
      </c>
      <c r="I1049" s="173" t="s">
        <v>1692</v>
      </c>
      <c r="J1049" s="173" t="s">
        <v>2119</v>
      </c>
      <c r="K1049" s="173" t="s">
        <v>2060</v>
      </c>
    </row>
    <row r="1050" spans="1:11" x14ac:dyDescent="0.25">
      <c r="A1050" s="173" t="s">
        <v>1205</v>
      </c>
      <c r="B1050" s="173" t="s">
        <v>242</v>
      </c>
      <c r="C1050" s="173" t="s">
        <v>2087</v>
      </c>
      <c r="D1050" s="178"/>
      <c r="E1050" s="173" t="s">
        <v>536</v>
      </c>
      <c r="F1050" s="173" t="s">
        <v>470</v>
      </c>
      <c r="G1050" s="173" t="s">
        <v>2082</v>
      </c>
      <c r="I1050" s="173" t="s">
        <v>949</v>
      </c>
      <c r="J1050" s="173" t="s">
        <v>2129</v>
      </c>
      <c r="K1050" s="173" t="s">
        <v>2084</v>
      </c>
    </row>
    <row r="1051" spans="1:11" x14ac:dyDescent="0.25">
      <c r="A1051" s="173" t="s">
        <v>803</v>
      </c>
      <c r="B1051" s="173" t="s">
        <v>235</v>
      </c>
      <c r="C1051" s="173" t="s">
        <v>2060</v>
      </c>
      <c r="D1051" s="178"/>
      <c r="E1051" s="173" t="s">
        <v>1578</v>
      </c>
      <c r="F1051" s="173" t="s">
        <v>470</v>
      </c>
      <c r="G1051" s="173" t="s">
        <v>2052</v>
      </c>
      <c r="I1051" s="173" t="s">
        <v>1522</v>
      </c>
      <c r="J1051" s="173" t="s">
        <v>2118</v>
      </c>
      <c r="K1051" s="173" t="s">
        <v>2061</v>
      </c>
    </row>
    <row r="1052" spans="1:11" x14ac:dyDescent="0.25">
      <c r="A1052" s="173" t="s">
        <v>1254</v>
      </c>
      <c r="B1052" s="173" t="s">
        <v>235</v>
      </c>
      <c r="C1052" s="173" t="s">
        <v>2054</v>
      </c>
      <c r="D1052" s="178"/>
      <c r="E1052" s="173" t="s">
        <v>537</v>
      </c>
      <c r="F1052" s="173" t="s">
        <v>470</v>
      </c>
      <c r="G1052" s="173" t="s">
        <v>2051</v>
      </c>
      <c r="I1052" s="173" t="s">
        <v>1693</v>
      </c>
      <c r="J1052" s="173" t="s">
        <v>2119</v>
      </c>
      <c r="K1052" s="173" t="s">
        <v>2046</v>
      </c>
    </row>
    <row r="1053" spans="1:11" x14ac:dyDescent="0.25">
      <c r="A1053" s="173" t="s">
        <v>1255</v>
      </c>
      <c r="B1053" s="173" t="s">
        <v>235</v>
      </c>
      <c r="C1053" s="173" t="s">
        <v>2054</v>
      </c>
      <c r="D1053" s="178"/>
      <c r="E1053" s="173" t="s">
        <v>1579</v>
      </c>
      <c r="F1053" s="173" t="s">
        <v>470</v>
      </c>
      <c r="G1053" s="173" t="s">
        <v>2049</v>
      </c>
      <c r="I1053" s="173" t="s">
        <v>1269</v>
      </c>
      <c r="J1053" s="173" t="s">
        <v>2131</v>
      </c>
      <c r="K1053" s="173" t="s">
        <v>2084</v>
      </c>
    </row>
    <row r="1054" spans="1:11" x14ac:dyDescent="0.25">
      <c r="A1054" s="173" t="s">
        <v>1495</v>
      </c>
      <c r="B1054" s="173" t="s">
        <v>235</v>
      </c>
      <c r="C1054" s="173" t="s">
        <v>2054</v>
      </c>
      <c r="D1054" s="178"/>
      <c r="E1054" s="173" t="s">
        <v>1683</v>
      </c>
      <c r="F1054" s="173" t="s">
        <v>470</v>
      </c>
      <c r="G1054" s="173" t="s">
        <v>2092</v>
      </c>
      <c r="I1054" s="173" t="s">
        <v>1523</v>
      </c>
      <c r="J1054" s="173" t="s">
        <v>2118</v>
      </c>
      <c r="K1054" s="173" t="s">
        <v>2084</v>
      </c>
    </row>
    <row r="1055" spans="1:11" x14ac:dyDescent="0.25">
      <c r="A1055" s="173" t="s">
        <v>530</v>
      </c>
      <c r="B1055" s="173" t="s">
        <v>235</v>
      </c>
      <c r="C1055" s="173" t="s">
        <v>2056</v>
      </c>
      <c r="D1055" s="178"/>
      <c r="E1055" s="173" t="s">
        <v>804</v>
      </c>
      <c r="F1055" s="173" t="s">
        <v>470</v>
      </c>
      <c r="G1055" s="173" t="s">
        <v>2079</v>
      </c>
      <c r="I1055" s="173" t="s">
        <v>719</v>
      </c>
      <c r="J1055" s="173" t="s">
        <v>2123</v>
      </c>
      <c r="K1055" s="173" t="s">
        <v>2084</v>
      </c>
    </row>
    <row r="1056" spans="1:11" x14ac:dyDescent="0.25">
      <c r="A1056" s="173" t="s">
        <v>1496</v>
      </c>
      <c r="B1056" s="173" t="s">
        <v>235</v>
      </c>
      <c r="C1056" s="173" t="s">
        <v>2054</v>
      </c>
      <c r="D1056" s="178"/>
      <c r="E1056" s="173" t="s">
        <v>698</v>
      </c>
      <c r="F1056" s="173" t="s">
        <v>470</v>
      </c>
      <c r="G1056" s="173" t="s">
        <v>2080</v>
      </c>
      <c r="I1056" s="173" t="s">
        <v>1583</v>
      </c>
      <c r="J1056" s="173" t="s">
        <v>2121</v>
      </c>
      <c r="K1056" s="173" t="s">
        <v>2080</v>
      </c>
    </row>
    <row r="1057" spans="1:11" x14ac:dyDescent="0.25">
      <c r="A1057" s="173" t="s">
        <v>531</v>
      </c>
      <c r="B1057" s="173" t="s">
        <v>235</v>
      </c>
      <c r="C1057" s="173" t="s">
        <v>2046</v>
      </c>
      <c r="D1057" s="178"/>
      <c r="E1057" s="173" t="s">
        <v>699</v>
      </c>
      <c r="F1057" s="173" t="s">
        <v>470</v>
      </c>
      <c r="G1057" s="173" t="s">
        <v>2057</v>
      </c>
      <c r="I1057" s="173" t="s">
        <v>720</v>
      </c>
      <c r="J1057" s="173" t="s">
        <v>2123</v>
      </c>
      <c r="K1057" s="173" t="s">
        <v>2084</v>
      </c>
    </row>
    <row r="1058" spans="1:11" x14ac:dyDescent="0.25">
      <c r="A1058" s="173" t="s">
        <v>1175</v>
      </c>
      <c r="B1058" s="173" t="s">
        <v>235</v>
      </c>
      <c r="C1058" s="173" t="s">
        <v>2066</v>
      </c>
      <c r="D1058" s="178"/>
      <c r="E1058" s="173" t="s">
        <v>700</v>
      </c>
      <c r="F1058" s="173" t="s">
        <v>470</v>
      </c>
      <c r="G1058" s="173" t="s">
        <v>2080</v>
      </c>
      <c r="I1058" s="173" t="s">
        <v>1694</v>
      </c>
      <c r="J1058" s="173" t="s">
        <v>2119</v>
      </c>
      <c r="K1058" s="173" t="s">
        <v>2060</v>
      </c>
    </row>
    <row r="1059" spans="1:11" x14ac:dyDescent="0.25">
      <c r="A1059" s="173" t="s">
        <v>1176</v>
      </c>
      <c r="B1059" s="173" t="s">
        <v>235</v>
      </c>
      <c r="C1059" s="173" t="s">
        <v>2087</v>
      </c>
      <c r="D1059" s="178"/>
      <c r="E1059" s="173" t="s">
        <v>1684</v>
      </c>
      <c r="F1059" s="173" t="s">
        <v>470</v>
      </c>
      <c r="G1059" s="173" t="s">
        <v>2061</v>
      </c>
      <c r="I1059" s="173" t="s">
        <v>1695</v>
      </c>
      <c r="J1059" s="173" t="s">
        <v>2119</v>
      </c>
      <c r="K1059" s="173" t="s">
        <v>2060</v>
      </c>
    </row>
    <row r="1060" spans="1:11" x14ac:dyDescent="0.25">
      <c r="A1060" s="173" t="s">
        <v>1497</v>
      </c>
      <c r="B1060" s="173" t="s">
        <v>235</v>
      </c>
      <c r="C1060" s="173" t="s">
        <v>2087</v>
      </c>
      <c r="D1060" s="178"/>
      <c r="E1060" s="173" t="s">
        <v>701</v>
      </c>
      <c r="F1060" s="173" t="s">
        <v>470</v>
      </c>
      <c r="G1060" s="173" t="s">
        <v>2086</v>
      </c>
      <c r="I1060" s="173" t="s">
        <v>1696</v>
      </c>
      <c r="J1060" s="173" t="s">
        <v>2119</v>
      </c>
      <c r="K1060" s="173" t="s">
        <v>2084</v>
      </c>
    </row>
    <row r="1061" spans="1:11" x14ac:dyDescent="0.25">
      <c r="A1061" s="173" t="s">
        <v>532</v>
      </c>
      <c r="B1061" s="173" t="s">
        <v>235</v>
      </c>
      <c r="C1061" s="173" t="s">
        <v>2055</v>
      </c>
      <c r="D1061" s="178"/>
      <c r="E1061" s="173" t="s">
        <v>805</v>
      </c>
      <c r="F1061" s="173" t="s">
        <v>470</v>
      </c>
      <c r="G1061" s="173" t="s">
        <v>2079</v>
      </c>
      <c r="I1061" s="173" t="s">
        <v>1697</v>
      </c>
      <c r="J1061" s="173" t="s">
        <v>2119</v>
      </c>
      <c r="K1061" s="173" t="s">
        <v>2081</v>
      </c>
    </row>
    <row r="1062" spans="1:11" x14ac:dyDescent="0.25">
      <c r="A1062" s="173" t="s">
        <v>1256</v>
      </c>
      <c r="B1062" s="173" t="s">
        <v>235</v>
      </c>
      <c r="C1062" s="173" t="s">
        <v>2087</v>
      </c>
      <c r="D1062" s="178"/>
      <c r="E1062" s="173" t="s">
        <v>1182</v>
      </c>
      <c r="F1062" s="173" t="s">
        <v>470</v>
      </c>
      <c r="G1062" s="173" t="s">
        <v>2060</v>
      </c>
      <c r="I1062" s="173" t="s">
        <v>721</v>
      </c>
      <c r="J1062" s="173" t="s">
        <v>2123</v>
      </c>
      <c r="K1062" s="173" t="s">
        <v>2081</v>
      </c>
    </row>
    <row r="1063" spans="1:11" x14ac:dyDescent="0.25">
      <c r="A1063" s="173" t="s">
        <v>1498</v>
      </c>
      <c r="B1063" s="173" t="s">
        <v>235</v>
      </c>
      <c r="C1063" s="173" t="s">
        <v>2049</v>
      </c>
      <c r="D1063" s="178"/>
      <c r="E1063" s="173" t="s">
        <v>1513</v>
      </c>
      <c r="F1063" s="173" t="s">
        <v>470</v>
      </c>
      <c r="G1063" s="173" t="s">
        <v>2049</v>
      </c>
      <c r="I1063" s="173" t="s">
        <v>722</v>
      </c>
      <c r="J1063" s="173" t="s">
        <v>2123</v>
      </c>
      <c r="K1063" s="173" t="s">
        <v>2084</v>
      </c>
    </row>
    <row r="1064" spans="1:11" x14ac:dyDescent="0.25">
      <c r="A1064" s="173" t="s">
        <v>1177</v>
      </c>
      <c r="B1064" s="173" t="s">
        <v>235</v>
      </c>
      <c r="C1064" s="173" t="s">
        <v>2085</v>
      </c>
      <c r="D1064" s="178"/>
      <c r="E1064" s="173" t="s">
        <v>1514</v>
      </c>
      <c r="F1064" s="173" t="s">
        <v>470</v>
      </c>
      <c r="G1064" s="173" t="s">
        <v>2061</v>
      </c>
      <c r="I1064" s="173" t="s">
        <v>1524</v>
      </c>
      <c r="J1064" s="173" t="s">
        <v>2118</v>
      </c>
      <c r="K1064" s="173" t="s">
        <v>2081</v>
      </c>
    </row>
    <row r="1065" spans="1:11" x14ac:dyDescent="0.25">
      <c r="A1065" s="173" t="s">
        <v>533</v>
      </c>
      <c r="B1065" s="173" t="s">
        <v>235</v>
      </c>
      <c r="C1065" s="173" t="s">
        <v>2087</v>
      </c>
      <c r="D1065" s="178"/>
      <c r="E1065" s="173" t="s">
        <v>1685</v>
      </c>
      <c r="F1065" s="173" t="s">
        <v>470</v>
      </c>
      <c r="G1065" s="173" t="s">
        <v>2052</v>
      </c>
      <c r="I1065" s="173" t="s">
        <v>1525</v>
      </c>
      <c r="J1065" s="173" t="s">
        <v>2118</v>
      </c>
      <c r="K1065" s="173" t="s">
        <v>2086</v>
      </c>
    </row>
    <row r="1066" spans="1:11" x14ac:dyDescent="0.25">
      <c r="A1066" s="173" t="s">
        <v>1575</v>
      </c>
      <c r="B1066" s="173" t="s">
        <v>235</v>
      </c>
      <c r="C1066" s="173" t="s">
        <v>2048</v>
      </c>
      <c r="D1066" s="178"/>
      <c r="E1066" s="173" t="s">
        <v>1686</v>
      </c>
      <c r="F1066" s="173" t="s">
        <v>470</v>
      </c>
      <c r="G1066" s="173" t="s">
        <v>2051</v>
      </c>
      <c r="I1066" s="173" t="s">
        <v>1526</v>
      </c>
      <c r="J1066" s="173" t="s">
        <v>2118</v>
      </c>
      <c r="K1066" s="173" t="s">
        <v>2082</v>
      </c>
    </row>
    <row r="1067" spans="1:11" x14ac:dyDescent="0.25">
      <c r="A1067" s="173" t="s">
        <v>1499</v>
      </c>
      <c r="B1067" s="173" t="s">
        <v>235</v>
      </c>
      <c r="C1067" s="173" t="s">
        <v>2083</v>
      </c>
      <c r="D1067" s="178"/>
      <c r="E1067" s="173" t="s">
        <v>702</v>
      </c>
      <c r="F1067" s="173" t="s">
        <v>470</v>
      </c>
      <c r="G1067" s="173" t="s">
        <v>2062</v>
      </c>
      <c r="I1067" s="173" t="s">
        <v>1270</v>
      </c>
      <c r="J1067" s="173" t="s">
        <v>2131</v>
      </c>
      <c r="K1067" s="173" t="s">
        <v>2080</v>
      </c>
    </row>
    <row r="1068" spans="1:11" x14ac:dyDescent="0.25">
      <c r="A1068" s="173" t="s">
        <v>1178</v>
      </c>
      <c r="B1068" s="173" t="s">
        <v>235</v>
      </c>
      <c r="C1068" s="173" t="s">
        <v>2097</v>
      </c>
      <c r="D1068" s="178"/>
      <c r="E1068" s="173" t="s">
        <v>703</v>
      </c>
      <c r="F1068" s="173" t="s">
        <v>470</v>
      </c>
      <c r="G1068" s="173" t="s">
        <v>2081</v>
      </c>
      <c r="I1068" s="173" t="s">
        <v>1698</v>
      </c>
      <c r="J1068" s="173" t="s">
        <v>2119</v>
      </c>
      <c r="K1068" s="173" t="s">
        <v>2084</v>
      </c>
    </row>
    <row r="1069" spans="1:11" x14ac:dyDescent="0.25">
      <c r="A1069" s="173" t="s">
        <v>1179</v>
      </c>
      <c r="B1069" s="173" t="s">
        <v>235</v>
      </c>
      <c r="C1069" s="173" t="s">
        <v>2057</v>
      </c>
      <c r="D1069" s="178"/>
      <c r="E1069" s="173" t="s">
        <v>1183</v>
      </c>
      <c r="F1069" s="173" t="s">
        <v>470</v>
      </c>
      <c r="G1069" s="173" t="s">
        <v>2081</v>
      </c>
      <c r="I1069" s="173" t="s">
        <v>1699</v>
      </c>
      <c r="J1069" s="173" t="s">
        <v>2119</v>
      </c>
      <c r="K1069" s="173" t="s">
        <v>2054</v>
      </c>
    </row>
    <row r="1070" spans="1:11" x14ac:dyDescent="0.25">
      <c r="A1070" s="173" t="s">
        <v>1180</v>
      </c>
      <c r="B1070" s="173" t="s">
        <v>235</v>
      </c>
      <c r="C1070" s="173" t="s">
        <v>2082</v>
      </c>
      <c r="D1070" s="178"/>
      <c r="E1070" s="173" t="s">
        <v>1515</v>
      </c>
      <c r="F1070" s="173" t="s">
        <v>470</v>
      </c>
      <c r="G1070" s="173" t="s">
        <v>2049</v>
      </c>
      <c r="I1070" s="173" t="s">
        <v>1700</v>
      </c>
      <c r="J1070" s="173" t="s">
        <v>2119</v>
      </c>
      <c r="K1070" s="173" t="s">
        <v>2046</v>
      </c>
    </row>
    <row r="1071" spans="1:11" x14ac:dyDescent="0.25">
      <c r="A1071" s="173" t="s">
        <v>1681</v>
      </c>
      <c r="B1071" s="173" t="s">
        <v>235</v>
      </c>
      <c r="C1071" s="173" t="s">
        <v>2084</v>
      </c>
      <c r="D1071" s="178"/>
      <c r="E1071" s="173" t="s">
        <v>704</v>
      </c>
      <c r="F1071" s="173" t="s">
        <v>470</v>
      </c>
      <c r="G1071" s="173" t="s">
        <v>2060</v>
      </c>
      <c r="I1071" s="173" t="s">
        <v>1700</v>
      </c>
      <c r="J1071" s="173" t="s">
        <v>455</v>
      </c>
      <c r="K1071" s="173" t="s">
        <v>483</v>
      </c>
    </row>
    <row r="1072" spans="1:11" x14ac:dyDescent="0.25">
      <c r="A1072" s="173" t="s">
        <v>833</v>
      </c>
      <c r="B1072" s="173" t="s">
        <v>235</v>
      </c>
      <c r="C1072" s="173" t="s">
        <v>2054</v>
      </c>
      <c r="D1072" s="178"/>
      <c r="E1072" s="173" t="s">
        <v>1687</v>
      </c>
      <c r="F1072" s="173" t="s">
        <v>470</v>
      </c>
      <c r="G1072" s="173" t="s">
        <v>2092</v>
      </c>
      <c r="I1072" s="173" t="s">
        <v>1527</v>
      </c>
      <c r="J1072" s="173" t="s">
        <v>2118</v>
      </c>
      <c r="K1072" s="173" t="s">
        <v>2052</v>
      </c>
    </row>
    <row r="1073" spans="1:11" x14ac:dyDescent="0.25">
      <c r="A1073" s="173" t="s">
        <v>1500</v>
      </c>
      <c r="B1073" s="173" t="s">
        <v>235</v>
      </c>
      <c r="C1073" s="173" t="s">
        <v>2088</v>
      </c>
      <c r="D1073" s="178"/>
      <c r="E1073" s="173" t="s">
        <v>705</v>
      </c>
      <c r="F1073" s="173" t="s">
        <v>470</v>
      </c>
      <c r="G1073" s="173" t="s">
        <v>2080</v>
      </c>
      <c r="I1073" s="173" t="s">
        <v>723</v>
      </c>
      <c r="J1073" s="173" t="s">
        <v>2123</v>
      </c>
      <c r="K1073" s="173" t="s">
        <v>2049</v>
      </c>
    </row>
    <row r="1074" spans="1:11" x14ac:dyDescent="0.25">
      <c r="A1074" s="173" t="s">
        <v>1501</v>
      </c>
      <c r="B1074" s="173" t="s">
        <v>235</v>
      </c>
      <c r="C1074" s="173" t="s">
        <v>2054</v>
      </c>
      <c r="D1074" s="178"/>
      <c r="E1074" s="173" t="s">
        <v>1580</v>
      </c>
      <c r="F1074" s="173" t="s">
        <v>470</v>
      </c>
      <c r="G1074" s="173" t="s">
        <v>2084</v>
      </c>
      <c r="I1074" s="173" t="s">
        <v>1701</v>
      </c>
      <c r="J1074" s="173" t="s">
        <v>2119</v>
      </c>
      <c r="K1074" s="173" t="s">
        <v>2081</v>
      </c>
    </row>
    <row r="1075" spans="1:11" x14ac:dyDescent="0.25">
      <c r="A1075" s="173" t="s">
        <v>1502</v>
      </c>
      <c r="B1075" s="173" t="s">
        <v>235</v>
      </c>
      <c r="C1075" s="173" t="s">
        <v>2080</v>
      </c>
      <c r="D1075" s="178"/>
      <c r="E1075" s="173" t="s">
        <v>706</v>
      </c>
      <c r="F1075" s="173" t="s">
        <v>470</v>
      </c>
      <c r="G1075" s="173" t="s">
        <v>2056</v>
      </c>
      <c r="I1075" s="173" t="s">
        <v>808</v>
      </c>
      <c r="J1075" s="173" t="s">
        <v>2115</v>
      </c>
      <c r="K1075" s="173" t="s">
        <v>2056</v>
      </c>
    </row>
    <row r="1076" spans="1:11" x14ac:dyDescent="0.25">
      <c r="A1076" s="173" t="s">
        <v>1503</v>
      </c>
      <c r="B1076" s="173" t="s">
        <v>235</v>
      </c>
      <c r="C1076" s="173" t="s">
        <v>2054</v>
      </c>
      <c r="D1076" s="178"/>
      <c r="E1076" s="173" t="s">
        <v>707</v>
      </c>
      <c r="F1076" s="173" t="s">
        <v>470</v>
      </c>
      <c r="G1076" s="173" t="s">
        <v>2078</v>
      </c>
      <c r="I1076" s="173" t="s">
        <v>809</v>
      </c>
      <c r="J1076" s="173" t="s">
        <v>2115</v>
      </c>
      <c r="K1076" s="173" t="s">
        <v>2061</v>
      </c>
    </row>
    <row r="1077" spans="1:11" x14ac:dyDescent="0.25">
      <c r="A1077" s="173" t="s">
        <v>1181</v>
      </c>
      <c r="B1077" s="173" t="s">
        <v>235</v>
      </c>
      <c r="C1077" s="173" t="s">
        <v>2054</v>
      </c>
      <c r="D1077" s="178"/>
      <c r="E1077" s="173" t="s">
        <v>708</v>
      </c>
      <c r="F1077" s="173" t="s">
        <v>470</v>
      </c>
      <c r="G1077" s="173" t="s">
        <v>2078</v>
      </c>
      <c r="I1077" s="173" t="s">
        <v>1528</v>
      </c>
      <c r="J1077" s="173" t="s">
        <v>2118</v>
      </c>
      <c r="K1077" s="173" t="s">
        <v>2061</v>
      </c>
    </row>
    <row r="1078" spans="1:11" x14ac:dyDescent="0.25">
      <c r="A1078" s="173" t="s">
        <v>1504</v>
      </c>
      <c r="B1078" s="173" t="s">
        <v>235</v>
      </c>
      <c r="C1078" s="173" t="s">
        <v>2088</v>
      </c>
      <c r="D1078" s="178"/>
      <c r="E1078" s="173" t="s">
        <v>1688</v>
      </c>
      <c r="F1078" s="173" t="s">
        <v>470</v>
      </c>
      <c r="G1078" s="173" t="s">
        <v>2048</v>
      </c>
      <c r="I1078" s="173" t="s">
        <v>1529</v>
      </c>
      <c r="J1078" s="173" t="s">
        <v>2118</v>
      </c>
      <c r="K1078" s="173" t="s">
        <v>2061</v>
      </c>
    </row>
    <row r="1079" spans="1:11" x14ac:dyDescent="0.25">
      <c r="A1079" s="173" t="s">
        <v>1505</v>
      </c>
      <c r="B1079" s="173" t="s">
        <v>235</v>
      </c>
      <c r="C1079" s="173" t="s">
        <v>2060</v>
      </c>
      <c r="D1079" s="178"/>
      <c r="E1079" s="173" t="s">
        <v>806</v>
      </c>
      <c r="F1079" s="173" t="s">
        <v>470</v>
      </c>
      <c r="G1079" s="173" t="s">
        <v>2046</v>
      </c>
      <c r="I1079" s="173" t="s">
        <v>810</v>
      </c>
      <c r="J1079" s="173" t="s">
        <v>2115</v>
      </c>
      <c r="K1079" s="173" t="s">
        <v>2061</v>
      </c>
    </row>
    <row r="1080" spans="1:11" x14ac:dyDescent="0.25">
      <c r="A1080" s="173" t="s">
        <v>1257</v>
      </c>
      <c r="B1080" s="173" t="s">
        <v>235</v>
      </c>
      <c r="C1080" s="173" t="s">
        <v>2078</v>
      </c>
      <c r="D1080" s="178"/>
      <c r="E1080" s="173" t="s">
        <v>709</v>
      </c>
      <c r="F1080" s="173" t="s">
        <v>470</v>
      </c>
      <c r="G1080" s="173" t="s">
        <v>2080</v>
      </c>
      <c r="I1080" s="173" t="s">
        <v>1702</v>
      </c>
      <c r="J1080" s="173" t="s">
        <v>2119</v>
      </c>
      <c r="K1080" s="173" t="s">
        <v>2061</v>
      </c>
    </row>
    <row r="1081" spans="1:11" x14ac:dyDescent="0.25">
      <c r="A1081" s="173" t="s">
        <v>1576</v>
      </c>
      <c r="B1081" s="173" t="s">
        <v>235</v>
      </c>
      <c r="C1081" s="173" t="s">
        <v>2084</v>
      </c>
      <c r="D1081" s="178"/>
      <c r="E1081" s="173" t="s">
        <v>1184</v>
      </c>
      <c r="F1081" s="173" t="s">
        <v>470</v>
      </c>
      <c r="G1081" s="173" t="s">
        <v>2080</v>
      </c>
      <c r="I1081" s="173" t="s">
        <v>724</v>
      </c>
      <c r="J1081" s="173" t="s">
        <v>2123</v>
      </c>
      <c r="K1081" s="173" t="s">
        <v>2081</v>
      </c>
    </row>
    <row r="1082" spans="1:11" x14ac:dyDescent="0.25">
      <c r="A1082" s="173" t="s">
        <v>534</v>
      </c>
      <c r="B1082" s="173" t="s">
        <v>235</v>
      </c>
      <c r="C1082" s="173" t="s">
        <v>2060</v>
      </c>
      <c r="D1082" s="178"/>
      <c r="E1082" s="173" t="s">
        <v>1185</v>
      </c>
      <c r="F1082" s="173" t="s">
        <v>470</v>
      </c>
      <c r="G1082" s="173" t="s">
        <v>2066</v>
      </c>
      <c r="I1082" s="173" t="s">
        <v>724</v>
      </c>
      <c r="J1082" s="173" t="s">
        <v>455</v>
      </c>
      <c r="K1082" s="173" t="s">
        <v>483</v>
      </c>
    </row>
    <row r="1083" spans="1:11" x14ac:dyDescent="0.25">
      <c r="A1083" s="173" t="s">
        <v>1506</v>
      </c>
      <c r="B1083" s="173" t="s">
        <v>235</v>
      </c>
      <c r="C1083" s="173" t="s">
        <v>2082</v>
      </c>
      <c r="D1083" s="178"/>
      <c r="E1083" s="173" t="s">
        <v>710</v>
      </c>
      <c r="F1083" s="173" t="s">
        <v>470</v>
      </c>
      <c r="G1083" s="173" t="s">
        <v>2060</v>
      </c>
      <c r="I1083" s="173" t="s">
        <v>1530</v>
      </c>
      <c r="J1083" s="173" t="s">
        <v>2118</v>
      </c>
      <c r="K1083" s="173" t="s">
        <v>2081</v>
      </c>
    </row>
    <row r="1084" spans="1:11" x14ac:dyDescent="0.25">
      <c r="A1084" s="173" t="s">
        <v>1577</v>
      </c>
      <c r="B1084" s="173" t="s">
        <v>235</v>
      </c>
      <c r="C1084" s="173" t="s">
        <v>2082</v>
      </c>
      <c r="D1084" s="178"/>
      <c r="E1084" s="173" t="s">
        <v>1516</v>
      </c>
      <c r="F1084" s="173" t="s">
        <v>470</v>
      </c>
      <c r="G1084" s="173" t="s">
        <v>2078</v>
      </c>
      <c r="I1084" s="173" t="s">
        <v>725</v>
      </c>
      <c r="J1084" s="173" t="s">
        <v>2123</v>
      </c>
      <c r="K1084" s="173" t="s">
        <v>2046</v>
      </c>
    </row>
    <row r="1085" spans="1:11" x14ac:dyDescent="0.25">
      <c r="A1085" s="173" t="s">
        <v>1507</v>
      </c>
      <c r="B1085" s="173" t="s">
        <v>235</v>
      </c>
      <c r="C1085" s="173" t="s">
        <v>2082</v>
      </c>
      <c r="D1085" s="178"/>
      <c r="E1085" s="173" t="s">
        <v>1689</v>
      </c>
      <c r="F1085" s="173" t="s">
        <v>470</v>
      </c>
      <c r="G1085" s="173" t="s">
        <v>2086</v>
      </c>
      <c r="I1085" s="173" t="s">
        <v>1531</v>
      </c>
      <c r="J1085" s="173" t="s">
        <v>2118</v>
      </c>
      <c r="K1085" s="173" t="s">
        <v>2080</v>
      </c>
    </row>
    <row r="1086" spans="1:11" x14ac:dyDescent="0.25">
      <c r="A1086" s="173" t="s">
        <v>1508</v>
      </c>
      <c r="B1086" s="173" t="s">
        <v>235</v>
      </c>
      <c r="C1086" s="173" t="s">
        <v>2046</v>
      </c>
      <c r="D1086" s="178"/>
      <c r="E1086" s="173" t="s">
        <v>1690</v>
      </c>
      <c r="F1086" s="173" t="s">
        <v>470</v>
      </c>
      <c r="G1086" s="173" t="s">
        <v>2060</v>
      </c>
      <c r="I1086" s="173" t="s">
        <v>1531</v>
      </c>
      <c r="J1086" s="173" t="s">
        <v>455</v>
      </c>
      <c r="K1086" s="173" t="s">
        <v>483</v>
      </c>
    </row>
    <row r="1087" spans="1:11" x14ac:dyDescent="0.25">
      <c r="A1087" s="173" t="s">
        <v>535</v>
      </c>
      <c r="B1087" s="173" t="s">
        <v>235</v>
      </c>
      <c r="C1087" s="173" t="s">
        <v>2082</v>
      </c>
      <c r="D1087" s="178"/>
      <c r="E1087" s="173" t="s">
        <v>1517</v>
      </c>
      <c r="F1087" s="173" t="s">
        <v>470</v>
      </c>
      <c r="G1087" s="173" t="s">
        <v>2082</v>
      </c>
      <c r="I1087" s="173" t="s">
        <v>1703</v>
      </c>
      <c r="J1087" s="173" t="s">
        <v>2119</v>
      </c>
      <c r="K1087" s="173" t="s">
        <v>2060</v>
      </c>
    </row>
    <row r="1088" spans="1:11" x14ac:dyDescent="0.25">
      <c r="A1088" s="173" t="s">
        <v>1682</v>
      </c>
      <c r="B1088" s="173" t="s">
        <v>235</v>
      </c>
      <c r="C1088" s="173" t="s">
        <v>2046</v>
      </c>
      <c r="D1088" s="178"/>
      <c r="E1088" s="173" t="s">
        <v>1259</v>
      </c>
      <c r="F1088" s="173" t="s">
        <v>470</v>
      </c>
      <c r="G1088" s="173" t="s">
        <v>2062</v>
      </c>
      <c r="I1088" s="173" t="s">
        <v>1703</v>
      </c>
      <c r="J1088" s="173" t="s">
        <v>455</v>
      </c>
      <c r="K1088" s="173" t="s">
        <v>483</v>
      </c>
    </row>
    <row r="1089" spans="1:11" x14ac:dyDescent="0.25">
      <c r="A1089" s="173" t="s">
        <v>694</v>
      </c>
      <c r="B1089" s="173" t="s">
        <v>235</v>
      </c>
      <c r="C1089" s="173" t="s">
        <v>2079</v>
      </c>
      <c r="D1089" s="178"/>
      <c r="E1089" s="173" t="s">
        <v>1691</v>
      </c>
      <c r="F1089" s="173" t="s">
        <v>470</v>
      </c>
      <c r="G1089" s="173" t="s">
        <v>2083</v>
      </c>
      <c r="I1089" s="173" t="s">
        <v>950</v>
      </c>
      <c r="J1089" s="173" t="s">
        <v>2129</v>
      </c>
      <c r="K1089" s="173" t="s">
        <v>2046</v>
      </c>
    </row>
    <row r="1090" spans="1:11" x14ac:dyDescent="0.25">
      <c r="A1090" s="173" t="s">
        <v>695</v>
      </c>
      <c r="B1090" s="173" t="s">
        <v>235</v>
      </c>
      <c r="C1090" s="173" t="s">
        <v>2061</v>
      </c>
      <c r="D1090" s="178"/>
      <c r="E1090" s="173" t="s">
        <v>1186</v>
      </c>
      <c r="F1090" s="173" t="s">
        <v>470</v>
      </c>
      <c r="G1090" s="173" t="s">
        <v>2082</v>
      </c>
      <c r="I1090" s="173" t="s">
        <v>950</v>
      </c>
      <c r="J1090" s="173" t="s">
        <v>455</v>
      </c>
      <c r="K1090" s="173" t="s">
        <v>483</v>
      </c>
    </row>
    <row r="1091" spans="1:11" x14ac:dyDescent="0.25">
      <c r="A1091" s="173" t="s">
        <v>1258</v>
      </c>
      <c r="B1091" s="173" t="s">
        <v>235</v>
      </c>
      <c r="C1091" s="173" t="s">
        <v>2086</v>
      </c>
      <c r="D1091" s="178"/>
      <c r="E1091" s="173" t="s">
        <v>1187</v>
      </c>
      <c r="F1091" s="173" t="s">
        <v>470</v>
      </c>
      <c r="G1091" s="173" t="s">
        <v>2084</v>
      </c>
      <c r="I1091" s="173" t="s">
        <v>1532</v>
      </c>
      <c r="J1091" s="173" t="s">
        <v>2118</v>
      </c>
      <c r="K1091" s="173" t="s">
        <v>2061</v>
      </c>
    </row>
    <row r="1092" spans="1:11" x14ac:dyDescent="0.25">
      <c r="A1092" s="173" t="s">
        <v>1509</v>
      </c>
      <c r="B1092" s="173" t="s">
        <v>235</v>
      </c>
      <c r="C1092" s="173" t="s">
        <v>2046</v>
      </c>
      <c r="D1092" s="178"/>
      <c r="E1092" s="173" t="s">
        <v>1260</v>
      </c>
      <c r="F1092" s="173" t="s">
        <v>470</v>
      </c>
      <c r="G1092" s="173" t="s">
        <v>2048</v>
      </c>
      <c r="I1092" s="173" t="s">
        <v>726</v>
      </c>
      <c r="J1092" s="173" t="s">
        <v>2123</v>
      </c>
      <c r="K1092" s="173" t="s">
        <v>2061</v>
      </c>
    </row>
    <row r="1093" spans="1:11" x14ac:dyDescent="0.25">
      <c r="A1093" s="173" t="s">
        <v>1510</v>
      </c>
      <c r="B1093" s="173" t="s">
        <v>235</v>
      </c>
      <c r="C1093" s="173" t="s">
        <v>2081</v>
      </c>
      <c r="D1093" s="178"/>
      <c r="E1093" s="173" t="s">
        <v>1261</v>
      </c>
      <c r="F1093" s="173" t="s">
        <v>470</v>
      </c>
      <c r="G1093" s="173" t="s">
        <v>2083</v>
      </c>
      <c r="I1093" s="173" t="s">
        <v>1704</v>
      </c>
      <c r="J1093" s="173" t="s">
        <v>2119</v>
      </c>
      <c r="K1093" s="173" t="s">
        <v>2047</v>
      </c>
    </row>
    <row r="1094" spans="1:11" x14ac:dyDescent="0.25">
      <c r="A1094" s="173" t="s">
        <v>1511</v>
      </c>
      <c r="B1094" s="173" t="s">
        <v>235</v>
      </c>
      <c r="C1094" s="173" t="s">
        <v>2084</v>
      </c>
      <c r="D1094" s="178"/>
      <c r="E1094" s="173" t="s">
        <v>538</v>
      </c>
      <c r="F1094" s="173" t="s">
        <v>470</v>
      </c>
      <c r="G1094" s="173" t="s">
        <v>2054</v>
      </c>
      <c r="I1094" s="173" t="s">
        <v>1533</v>
      </c>
      <c r="J1094" s="173" t="s">
        <v>2118</v>
      </c>
      <c r="K1094" s="173" t="s">
        <v>2049</v>
      </c>
    </row>
    <row r="1095" spans="1:11" x14ac:dyDescent="0.25">
      <c r="A1095" s="173" t="s">
        <v>1512</v>
      </c>
      <c r="B1095" s="173" t="s">
        <v>235</v>
      </c>
      <c r="C1095" s="173" t="s">
        <v>2061</v>
      </c>
      <c r="D1095" s="178"/>
      <c r="E1095" s="173" t="s">
        <v>1262</v>
      </c>
      <c r="F1095" s="173" t="s">
        <v>470</v>
      </c>
      <c r="G1095" s="173" t="s">
        <v>2081</v>
      </c>
      <c r="I1095" s="173" t="s">
        <v>1534</v>
      </c>
      <c r="J1095" s="173" t="s">
        <v>2118</v>
      </c>
      <c r="K1095" s="173" t="s">
        <v>2086</v>
      </c>
    </row>
    <row r="1096" spans="1:11" x14ac:dyDescent="0.25">
      <c r="A1096" s="173" t="s">
        <v>696</v>
      </c>
      <c r="B1096" s="173" t="s">
        <v>235</v>
      </c>
      <c r="C1096" s="173" t="s">
        <v>2080</v>
      </c>
      <c r="D1096" s="178"/>
      <c r="E1096" s="173" t="s">
        <v>1518</v>
      </c>
      <c r="F1096" s="173" t="s">
        <v>470</v>
      </c>
      <c r="G1096" s="173" t="s">
        <v>2080</v>
      </c>
      <c r="I1096" s="173" t="s">
        <v>1534</v>
      </c>
      <c r="J1096" s="173" t="s">
        <v>455</v>
      </c>
      <c r="K1096" s="173" t="s">
        <v>483</v>
      </c>
    </row>
    <row r="1097" spans="1:11" x14ac:dyDescent="0.25">
      <c r="A1097" s="173" t="s">
        <v>697</v>
      </c>
      <c r="B1097" s="173" t="s">
        <v>235</v>
      </c>
      <c r="C1097" s="173" t="s">
        <v>2050</v>
      </c>
      <c r="D1097" s="178"/>
      <c r="E1097" s="173" t="s">
        <v>1519</v>
      </c>
      <c r="F1097" s="173" t="s">
        <v>470</v>
      </c>
      <c r="G1097" s="173" t="s">
        <v>2049</v>
      </c>
      <c r="I1097" s="173" t="s">
        <v>1535</v>
      </c>
      <c r="J1097" s="173" t="s">
        <v>2118</v>
      </c>
      <c r="K1097" s="173" t="s">
        <v>2080</v>
      </c>
    </row>
    <row r="1098" spans="1:11" x14ac:dyDescent="0.25">
      <c r="A1098" s="173" t="s">
        <v>536</v>
      </c>
      <c r="B1098" s="173" t="s">
        <v>235</v>
      </c>
      <c r="C1098" s="173" t="s">
        <v>2082</v>
      </c>
      <c r="D1098" s="178"/>
      <c r="E1098" s="173" t="s">
        <v>1520</v>
      </c>
      <c r="F1098" s="173" t="s">
        <v>470</v>
      </c>
      <c r="G1098" s="173" t="s">
        <v>2080</v>
      </c>
      <c r="I1098" s="173" t="s">
        <v>1536</v>
      </c>
      <c r="J1098" s="173" t="s">
        <v>2118</v>
      </c>
      <c r="K1098" s="173" t="s">
        <v>2081</v>
      </c>
    </row>
    <row r="1099" spans="1:11" x14ac:dyDescent="0.25">
      <c r="A1099" s="173" t="s">
        <v>1578</v>
      </c>
      <c r="B1099" s="173" t="s">
        <v>235</v>
      </c>
      <c r="C1099" s="173" t="s">
        <v>2052</v>
      </c>
      <c r="D1099" s="178"/>
      <c r="E1099" s="173" t="s">
        <v>1188</v>
      </c>
      <c r="F1099" s="173" t="s">
        <v>470</v>
      </c>
      <c r="G1099" s="173" t="s">
        <v>2083</v>
      </c>
      <c r="I1099" s="173" t="s">
        <v>1537</v>
      </c>
      <c r="J1099" s="173" t="s">
        <v>2118</v>
      </c>
      <c r="K1099" s="173" t="s">
        <v>2086</v>
      </c>
    </row>
    <row r="1100" spans="1:11" x14ac:dyDescent="0.25">
      <c r="A1100" s="173" t="s">
        <v>537</v>
      </c>
      <c r="B1100" s="173" t="s">
        <v>235</v>
      </c>
      <c r="C1100" s="173" t="s">
        <v>2051</v>
      </c>
      <c r="D1100" s="178"/>
      <c r="E1100" s="173" t="s">
        <v>807</v>
      </c>
      <c r="F1100" s="173" t="s">
        <v>470</v>
      </c>
      <c r="G1100" s="173" t="s">
        <v>2048</v>
      </c>
      <c r="I1100" s="173" t="s">
        <v>727</v>
      </c>
      <c r="J1100" s="173" t="s">
        <v>2123</v>
      </c>
      <c r="K1100" s="173" t="s">
        <v>2080</v>
      </c>
    </row>
    <row r="1101" spans="1:11" x14ac:dyDescent="0.25">
      <c r="A1101" s="173" t="s">
        <v>1579</v>
      </c>
      <c r="B1101" s="173" t="s">
        <v>235</v>
      </c>
      <c r="C1101" s="173" t="s">
        <v>2049</v>
      </c>
      <c r="D1101" s="178"/>
      <c r="E1101" s="173" t="s">
        <v>1263</v>
      </c>
      <c r="F1101" s="173" t="s">
        <v>470</v>
      </c>
      <c r="G1101" s="173" t="s">
        <v>2048</v>
      </c>
      <c r="I1101" s="173" t="s">
        <v>1538</v>
      </c>
      <c r="J1101" s="173" t="s">
        <v>2118</v>
      </c>
      <c r="K1101" s="173" t="s">
        <v>2046</v>
      </c>
    </row>
    <row r="1102" spans="1:11" x14ac:dyDescent="0.25">
      <c r="A1102" s="173" t="s">
        <v>1683</v>
      </c>
      <c r="B1102" s="173" t="s">
        <v>235</v>
      </c>
      <c r="C1102" s="173" t="s">
        <v>2092</v>
      </c>
      <c r="D1102" s="178"/>
      <c r="E1102" s="173" t="s">
        <v>1756</v>
      </c>
      <c r="F1102" s="173" t="s">
        <v>470</v>
      </c>
      <c r="G1102" s="173" t="s">
        <v>2083</v>
      </c>
      <c r="I1102" s="173" t="s">
        <v>811</v>
      </c>
      <c r="J1102" s="173" t="s">
        <v>2115</v>
      </c>
      <c r="K1102" s="173" t="s">
        <v>2049</v>
      </c>
    </row>
    <row r="1103" spans="1:11" x14ac:dyDescent="0.25">
      <c r="A1103" s="173" t="s">
        <v>804</v>
      </c>
      <c r="B1103" s="173" t="s">
        <v>235</v>
      </c>
      <c r="C1103" s="173" t="s">
        <v>2079</v>
      </c>
      <c r="D1103" s="178"/>
      <c r="E1103" s="173" t="s">
        <v>1189</v>
      </c>
      <c r="F1103" s="173" t="s">
        <v>470</v>
      </c>
      <c r="G1103" s="173" t="s">
        <v>2083</v>
      </c>
      <c r="I1103" s="173" t="s">
        <v>1539</v>
      </c>
      <c r="J1103" s="173" t="s">
        <v>2118</v>
      </c>
      <c r="K1103" s="173" t="s">
        <v>2109</v>
      </c>
    </row>
    <row r="1104" spans="1:11" x14ac:dyDescent="0.25">
      <c r="A1104" s="173" t="s">
        <v>698</v>
      </c>
      <c r="B1104" s="173" t="s">
        <v>235</v>
      </c>
      <c r="C1104" s="173" t="s">
        <v>2080</v>
      </c>
      <c r="D1104" s="178"/>
      <c r="E1104" s="173" t="s">
        <v>1521</v>
      </c>
      <c r="F1104" s="173" t="s">
        <v>470</v>
      </c>
      <c r="G1104" s="173" t="s">
        <v>2083</v>
      </c>
      <c r="I1104" s="173" t="s">
        <v>1539</v>
      </c>
      <c r="J1104" s="173" t="s">
        <v>455</v>
      </c>
      <c r="K1104" s="173" t="s">
        <v>483</v>
      </c>
    </row>
    <row r="1105" spans="1:11" x14ac:dyDescent="0.25">
      <c r="A1105" s="173" t="s">
        <v>699</v>
      </c>
      <c r="B1105" s="173" t="s">
        <v>235</v>
      </c>
      <c r="C1105" s="173" t="s">
        <v>2057</v>
      </c>
      <c r="D1105" s="178"/>
      <c r="E1105" s="173" t="s">
        <v>1757</v>
      </c>
      <c r="F1105" s="173" t="s">
        <v>470</v>
      </c>
      <c r="G1105" s="173" t="s">
        <v>2087</v>
      </c>
      <c r="I1105" s="173" t="s">
        <v>1540</v>
      </c>
      <c r="J1105" s="173" t="s">
        <v>2118</v>
      </c>
      <c r="K1105" s="173" t="s">
        <v>2086</v>
      </c>
    </row>
    <row r="1106" spans="1:11" x14ac:dyDescent="0.25">
      <c r="A1106" s="173" t="s">
        <v>700</v>
      </c>
      <c r="B1106" s="173" t="s">
        <v>235</v>
      </c>
      <c r="C1106" s="173" t="s">
        <v>2080</v>
      </c>
      <c r="D1106" s="178"/>
      <c r="E1106" s="173" t="s">
        <v>1190</v>
      </c>
      <c r="F1106" s="173" t="s">
        <v>470</v>
      </c>
      <c r="G1106" s="173" t="s">
        <v>2087</v>
      </c>
      <c r="I1106" s="173" t="s">
        <v>1197</v>
      </c>
      <c r="J1106" s="173" t="s">
        <v>2116</v>
      </c>
      <c r="K1106" s="173" t="s">
        <v>2078</v>
      </c>
    </row>
    <row r="1107" spans="1:11" x14ac:dyDescent="0.25">
      <c r="A1107" s="173" t="s">
        <v>1684</v>
      </c>
      <c r="B1107" s="173" t="s">
        <v>235</v>
      </c>
      <c r="C1107" s="173" t="s">
        <v>2061</v>
      </c>
      <c r="D1107" s="178"/>
      <c r="E1107" s="173" t="s">
        <v>1264</v>
      </c>
      <c r="F1107" s="173" t="s">
        <v>470</v>
      </c>
      <c r="G1107" s="173" t="s">
        <v>2080</v>
      </c>
      <c r="I1107" s="173" t="s">
        <v>1198</v>
      </c>
      <c r="J1107" s="173" t="s">
        <v>2116</v>
      </c>
      <c r="K1107" s="173" t="s">
        <v>2087</v>
      </c>
    </row>
    <row r="1108" spans="1:11" x14ac:dyDescent="0.25">
      <c r="A1108" s="173" t="s">
        <v>701</v>
      </c>
      <c r="B1108" s="173" t="s">
        <v>235</v>
      </c>
      <c r="C1108" s="173" t="s">
        <v>2086</v>
      </c>
      <c r="D1108" s="178"/>
      <c r="E1108" s="173" t="s">
        <v>1759</v>
      </c>
      <c r="F1108" s="173" t="s">
        <v>470</v>
      </c>
      <c r="G1108" s="173" t="s">
        <v>2060</v>
      </c>
      <c r="I1108" s="173" t="s">
        <v>728</v>
      </c>
      <c r="J1108" s="173" t="s">
        <v>2123</v>
      </c>
      <c r="K1108" s="173" t="s">
        <v>2082</v>
      </c>
    </row>
    <row r="1109" spans="1:11" x14ac:dyDescent="0.25">
      <c r="A1109" s="173" t="s">
        <v>805</v>
      </c>
      <c r="B1109" s="173" t="s">
        <v>235</v>
      </c>
      <c r="C1109" s="173" t="s">
        <v>2079</v>
      </c>
      <c r="D1109" s="178"/>
      <c r="E1109" s="173" t="s">
        <v>1759</v>
      </c>
      <c r="F1109" s="173" t="s">
        <v>472</v>
      </c>
      <c r="G1109" s="173" t="s">
        <v>2108</v>
      </c>
      <c r="I1109" s="173" t="s">
        <v>1762</v>
      </c>
      <c r="J1109" s="173" t="s">
        <v>455</v>
      </c>
      <c r="K1109" s="173" t="s">
        <v>483</v>
      </c>
    </row>
    <row r="1110" spans="1:11" x14ac:dyDescent="0.25">
      <c r="A1110" s="173" t="s">
        <v>1182</v>
      </c>
      <c r="B1110" s="173" t="s">
        <v>235</v>
      </c>
      <c r="C1110" s="173" t="s">
        <v>2060</v>
      </c>
      <c r="D1110" s="178"/>
      <c r="E1110" s="173" t="s">
        <v>1767</v>
      </c>
      <c r="F1110" s="173" t="s">
        <v>472</v>
      </c>
      <c r="G1110" s="173" t="s">
        <v>483</v>
      </c>
      <c r="I1110" s="173" t="s">
        <v>1763</v>
      </c>
      <c r="J1110" s="173" t="s">
        <v>455</v>
      </c>
      <c r="K1110" s="173" t="s">
        <v>2059</v>
      </c>
    </row>
    <row r="1111" spans="1:11" x14ac:dyDescent="0.25">
      <c r="A1111" s="173" t="s">
        <v>1513</v>
      </c>
      <c r="B1111" s="173" t="s">
        <v>235</v>
      </c>
      <c r="C1111" s="173" t="s">
        <v>2049</v>
      </c>
      <c r="D1111" s="178"/>
      <c r="E1111" s="173" t="s">
        <v>1811</v>
      </c>
      <c r="F1111" s="173" t="s">
        <v>472</v>
      </c>
      <c r="G1111" s="173" t="s">
        <v>2054</v>
      </c>
      <c r="I1111" s="173" t="s">
        <v>891</v>
      </c>
      <c r="J1111" s="173" t="s">
        <v>2122</v>
      </c>
      <c r="K1111" s="173" t="s">
        <v>2054</v>
      </c>
    </row>
    <row r="1112" spans="1:11" x14ac:dyDescent="0.25">
      <c r="A1112" s="173" t="s">
        <v>1514</v>
      </c>
      <c r="B1112" s="173" t="s">
        <v>235</v>
      </c>
      <c r="C1112" s="173" t="s">
        <v>2061</v>
      </c>
      <c r="D1112" s="178"/>
      <c r="E1112" s="173" t="s">
        <v>558</v>
      </c>
      <c r="F1112" s="173" t="s">
        <v>470</v>
      </c>
      <c r="G1112" s="173" t="s">
        <v>2054</v>
      </c>
      <c r="I1112" s="173" t="s">
        <v>1541</v>
      </c>
      <c r="J1112" s="173" t="s">
        <v>2118</v>
      </c>
      <c r="K1112" s="173" t="s">
        <v>2084</v>
      </c>
    </row>
    <row r="1113" spans="1:11" x14ac:dyDescent="0.25">
      <c r="A1113" s="173" t="s">
        <v>1685</v>
      </c>
      <c r="B1113" s="173" t="s">
        <v>235</v>
      </c>
      <c r="C1113" s="173" t="s">
        <v>2052</v>
      </c>
      <c r="D1113" s="178"/>
      <c r="E1113" s="173" t="s">
        <v>1286</v>
      </c>
      <c r="F1113" s="173" t="s">
        <v>470</v>
      </c>
      <c r="G1113" s="173" t="s">
        <v>2054</v>
      </c>
      <c r="I1113" s="173" t="s">
        <v>1541</v>
      </c>
      <c r="J1113" s="173" t="s">
        <v>455</v>
      </c>
      <c r="K1113" s="173" t="s">
        <v>483</v>
      </c>
    </row>
    <row r="1114" spans="1:11" x14ac:dyDescent="0.25">
      <c r="A1114" s="173" t="s">
        <v>1686</v>
      </c>
      <c r="B1114" s="173" t="s">
        <v>235</v>
      </c>
      <c r="C1114" s="173" t="s">
        <v>2051</v>
      </c>
      <c r="D1114" s="178"/>
      <c r="E1114" s="173" t="s">
        <v>1812</v>
      </c>
      <c r="F1114" s="173" t="s">
        <v>472</v>
      </c>
      <c r="G1114" s="173" t="s">
        <v>483</v>
      </c>
      <c r="I1114" s="173" t="s">
        <v>1705</v>
      </c>
      <c r="J1114" s="173" t="s">
        <v>2119</v>
      </c>
      <c r="K1114" s="173" t="s">
        <v>2060</v>
      </c>
    </row>
    <row r="1115" spans="1:11" x14ac:dyDescent="0.25">
      <c r="A1115" s="173" t="s">
        <v>702</v>
      </c>
      <c r="B1115" s="173" t="s">
        <v>235</v>
      </c>
      <c r="C1115" s="173" t="s">
        <v>2062</v>
      </c>
      <c r="D1115" s="178"/>
      <c r="E1115" s="173" t="s">
        <v>1725</v>
      </c>
      <c r="F1115" s="173" t="s">
        <v>470</v>
      </c>
      <c r="G1115" s="173" t="s">
        <v>2084</v>
      </c>
      <c r="I1115" s="173" t="s">
        <v>541</v>
      </c>
      <c r="J1115" s="173" t="s">
        <v>2124</v>
      </c>
      <c r="K1115" s="173" t="s">
        <v>2049</v>
      </c>
    </row>
    <row r="1116" spans="1:11" x14ac:dyDescent="0.25">
      <c r="A1116" s="173" t="s">
        <v>703</v>
      </c>
      <c r="B1116" s="173" t="s">
        <v>235</v>
      </c>
      <c r="C1116" s="173" t="s">
        <v>2081</v>
      </c>
      <c r="D1116" s="178"/>
      <c r="E1116" s="173" t="s">
        <v>1768</v>
      </c>
      <c r="F1116" s="173" t="s">
        <v>472</v>
      </c>
      <c r="G1116" s="173" t="s">
        <v>2056</v>
      </c>
      <c r="I1116" s="173" t="s">
        <v>541</v>
      </c>
      <c r="J1116" s="173" t="s">
        <v>455</v>
      </c>
      <c r="K1116" s="173" t="s">
        <v>483</v>
      </c>
    </row>
    <row r="1117" spans="1:11" x14ac:dyDescent="0.25">
      <c r="A1117" s="173" t="s">
        <v>1183</v>
      </c>
      <c r="B1117" s="173" t="s">
        <v>235</v>
      </c>
      <c r="C1117" s="173" t="s">
        <v>2081</v>
      </c>
      <c r="D1117" s="178"/>
      <c r="E1117" s="173" t="s">
        <v>1769</v>
      </c>
      <c r="F1117" s="173" t="s">
        <v>472</v>
      </c>
      <c r="G1117" s="173" t="s">
        <v>2081</v>
      </c>
      <c r="I1117" s="173" t="s">
        <v>1199</v>
      </c>
      <c r="J1117" s="173" t="s">
        <v>2116</v>
      </c>
      <c r="K1117" s="173" t="s">
        <v>2078</v>
      </c>
    </row>
    <row r="1118" spans="1:11" x14ac:dyDescent="0.25">
      <c r="A1118" s="173" t="s">
        <v>1515</v>
      </c>
      <c r="B1118" s="173" t="s">
        <v>235</v>
      </c>
      <c r="C1118" s="173" t="s">
        <v>2049</v>
      </c>
      <c r="D1118" s="178"/>
      <c r="E1118" s="173" t="s">
        <v>971</v>
      </c>
      <c r="F1118" s="173" t="s">
        <v>470</v>
      </c>
      <c r="G1118" s="173" t="s">
        <v>2054</v>
      </c>
      <c r="I1118" s="173" t="s">
        <v>1200</v>
      </c>
      <c r="J1118" s="173" t="s">
        <v>2116</v>
      </c>
      <c r="K1118" s="173" t="s">
        <v>2087</v>
      </c>
    </row>
    <row r="1119" spans="1:11" x14ac:dyDescent="0.25">
      <c r="A1119" s="173" t="s">
        <v>704</v>
      </c>
      <c r="B1119" s="173" t="s">
        <v>235</v>
      </c>
      <c r="C1119" s="173" t="s">
        <v>2060</v>
      </c>
      <c r="D1119" s="178"/>
      <c r="E1119" s="173" t="s">
        <v>971</v>
      </c>
      <c r="F1119" s="173" t="s">
        <v>472</v>
      </c>
      <c r="G1119" s="173" t="s">
        <v>2060</v>
      </c>
      <c r="I1119" s="173" t="s">
        <v>729</v>
      </c>
      <c r="J1119" s="173" t="s">
        <v>2123</v>
      </c>
      <c r="K1119" s="173" t="s">
        <v>2084</v>
      </c>
    </row>
    <row r="1120" spans="1:11" x14ac:dyDescent="0.25">
      <c r="A1120" s="173" t="s">
        <v>1687</v>
      </c>
      <c r="B1120" s="173" t="s">
        <v>235</v>
      </c>
      <c r="C1120" s="173" t="s">
        <v>2092</v>
      </c>
      <c r="D1120" s="178"/>
      <c r="E1120" s="173" t="s">
        <v>1794</v>
      </c>
      <c r="F1120" s="173" t="s">
        <v>472</v>
      </c>
      <c r="G1120" s="173" t="s">
        <v>2084</v>
      </c>
      <c r="I1120" s="173" t="s">
        <v>1542</v>
      </c>
      <c r="J1120" s="173" t="s">
        <v>2118</v>
      </c>
      <c r="K1120" s="173" t="s">
        <v>2080</v>
      </c>
    </row>
    <row r="1121" spans="1:11" x14ac:dyDescent="0.25">
      <c r="A1121" s="173" t="s">
        <v>705</v>
      </c>
      <c r="B1121" s="173" t="s">
        <v>235</v>
      </c>
      <c r="C1121" s="173" t="s">
        <v>2080</v>
      </c>
      <c r="D1121" s="178"/>
      <c r="E1121" s="173" t="s">
        <v>1795</v>
      </c>
      <c r="F1121" s="173" t="s">
        <v>472</v>
      </c>
      <c r="G1121" s="173" t="s">
        <v>2060</v>
      </c>
      <c r="I1121" s="173" t="s">
        <v>730</v>
      </c>
      <c r="J1121" s="173" t="s">
        <v>2123</v>
      </c>
      <c r="K1121" s="173" t="s">
        <v>2049</v>
      </c>
    </row>
    <row r="1122" spans="1:11" x14ac:dyDescent="0.25">
      <c r="A1122" s="173" t="s">
        <v>1580</v>
      </c>
      <c r="B1122" s="173" t="s">
        <v>235</v>
      </c>
      <c r="C1122" s="173" t="s">
        <v>2084</v>
      </c>
      <c r="D1122" s="178"/>
      <c r="E1122" s="173" t="s">
        <v>1796</v>
      </c>
      <c r="F1122" s="173" t="s">
        <v>472</v>
      </c>
      <c r="G1122" s="173" t="s">
        <v>2084</v>
      </c>
      <c r="I1122" s="173" t="s">
        <v>1764</v>
      </c>
      <c r="J1122" s="173" t="s">
        <v>455</v>
      </c>
      <c r="K1122" s="173" t="s">
        <v>2054</v>
      </c>
    </row>
    <row r="1123" spans="1:11" x14ac:dyDescent="0.25">
      <c r="A1123" s="173" t="s">
        <v>706</v>
      </c>
      <c r="B1123" s="173" t="s">
        <v>235</v>
      </c>
      <c r="C1123" s="173" t="s">
        <v>2056</v>
      </c>
      <c r="D1123" s="178"/>
      <c r="E1123" s="173" t="s">
        <v>1797</v>
      </c>
      <c r="F1123" s="173" t="s">
        <v>472</v>
      </c>
      <c r="G1123" s="173" t="s">
        <v>2080</v>
      </c>
      <c r="I1123" s="173" t="s">
        <v>892</v>
      </c>
      <c r="J1123" s="173" t="s">
        <v>2122</v>
      </c>
      <c r="K1123" s="173" t="s">
        <v>2054</v>
      </c>
    </row>
    <row r="1124" spans="1:11" x14ac:dyDescent="0.25">
      <c r="A1124" s="173" t="s">
        <v>707</v>
      </c>
      <c r="B1124" s="173" t="s">
        <v>235</v>
      </c>
      <c r="C1124" s="173" t="s">
        <v>2078</v>
      </c>
      <c r="D1124" s="178"/>
      <c r="E1124" s="173" t="s">
        <v>1798</v>
      </c>
      <c r="F1124" s="173" t="s">
        <v>472</v>
      </c>
      <c r="G1124" s="173" t="s">
        <v>2082</v>
      </c>
      <c r="I1124" s="173" t="s">
        <v>951</v>
      </c>
      <c r="J1124" s="173" t="s">
        <v>2129</v>
      </c>
      <c r="K1124" s="173" t="s">
        <v>2088</v>
      </c>
    </row>
    <row r="1125" spans="1:11" x14ac:dyDescent="0.25">
      <c r="A1125" s="173" t="s">
        <v>708</v>
      </c>
      <c r="B1125" s="173" t="s">
        <v>235</v>
      </c>
      <c r="C1125" s="173" t="s">
        <v>2078</v>
      </c>
      <c r="D1125" s="178"/>
      <c r="E1125" s="173" t="s">
        <v>1799</v>
      </c>
      <c r="F1125" s="173" t="s">
        <v>472</v>
      </c>
      <c r="G1125" s="173" t="s">
        <v>2082</v>
      </c>
      <c r="I1125" s="173" t="s">
        <v>1201</v>
      </c>
      <c r="J1125" s="173" t="s">
        <v>2116</v>
      </c>
      <c r="K1125" s="173" t="s">
        <v>2066</v>
      </c>
    </row>
    <row r="1126" spans="1:11" x14ac:dyDescent="0.25">
      <c r="A1126" s="173" t="s">
        <v>1688</v>
      </c>
      <c r="B1126" s="173" t="s">
        <v>235</v>
      </c>
      <c r="C1126" s="173" t="s">
        <v>2048</v>
      </c>
      <c r="D1126" s="178"/>
      <c r="E1126" s="173" t="s">
        <v>1800</v>
      </c>
      <c r="F1126" s="173" t="s">
        <v>472</v>
      </c>
      <c r="G1126" s="173" t="s">
        <v>2084</v>
      </c>
      <c r="I1126" s="173" t="s">
        <v>1271</v>
      </c>
      <c r="J1126" s="173" t="s">
        <v>2131</v>
      </c>
      <c r="K1126" s="173" t="s">
        <v>2066</v>
      </c>
    </row>
    <row r="1127" spans="1:11" x14ac:dyDescent="0.25">
      <c r="A1127" s="173" t="s">
        <v>806</v>
      </c>
      <c r="B1127" s="173" t="s">
        <v>235</v>
      </c>
      <c r="C1127" s="173" t="s">
        <v>2046</v>
      </c>
      <c r="D1127" s="178"/>
      <c r="E1127" s="173" t="s">
        <v>1801</v>
      </c>
      <c r="F1127" s="173" t="s">
        <v>472</v>
      </c>
      <c r="G1127" s="173" t="s">
        <v>2048</v>
      </c>
      <c r="I1127" s="173" t="s">
        <v>1272</v>
      </c>
      <c r="J1127" s="173" t="s">
        <v>2131</v>
      </c>
      <c r="K1127" s="173" t="s">
        <v>2066</v>
      </c>
    </row>
    <row r="1128" spans="1:11" x14ac:dyDescent="0.25">
      <c r="A1128" s="173" t="s">
        <v>709</v>
      </c>
      <c r="B1128" s="173" t="s">
        <v>235</v>
      </c>
      <c r="C1128" s="173" t="s">
        <v>2080</v>
      </c>
      <c r="D1128" s="178"/>
      <c r="E1128" s="173" t="s">
        <v>1802</v>
      </c>
      <c r="F1128" s="173" t="s">
        <v>472</v>
      </c>
      <c r="G1128" s="173" t="s">
        <v>2060</v>
      </c>
      <c r="I1128" s="173" t="s">
        <v>1584</v>
      </c>
      <c r="J1128" s="173" t="s">
        <v>2121</v>
      </c>
      <c r="K1128" s="173" t="s">
        <v>2066</v>
      </c>
    </row>
    <row r="1129" spans="1:11" x14ac:dyDescent="0.25">
      <c r="A1129" s="173" t="s">
        <v>1184</v>
      </c>
      <c r="B1129" s="173" t="s">
        <v>235</v>
      </c>
      <c r="C1129" s="173" t="s">
        <v>2080</v>
      </c>
      <c r="D1129" s="178"/>
      <c r="E1129" s="173" t="s">
        <v>1803</v>
      </c>
      <c r="F1129" s="173" t="s">
        <v>472</v>
      </c>
      <c r="G1129" s="173" t="s">
        <v>2066</v>
      </c>
      <c r="I1129" s="173" t="s">
        <v>952</v>
      </c>
      <c r="J1129" s="173" t="s">
        <v>2129</v>
      </c>
      <c r="K1129" s="173" t="s">
        <v>2087</v>
      </c>
    </row>
    <row r="1130" spans="1:11" x14ac:dyDescent="0.25">
      <c r="A1130" s="173" t="s">
        <v>1185</v>
      </c>
      <c r="B1130" s="173" t="s">
        <v>235</v>
      </c>
      <c r="C1130" s="173" t="s">
        <v>2066</v>
      </c>
      <c r="D1130" s="178"/>
      <c r="E1130" s="173" t="s">
        <v>1803</v>
      </c>
      <c r="F1130" s="173" t="s">
        <v>473</v>
      </c>
      <c r="G1130" s="173" t="s">
        <v>2054</v>
      </c>
      <c r="I1130" s="173" t="s">
        <v>1273</v>
      </c>
      <c r="J1130" s="173" t="s">
        <v>2131</v>
      </c>
      <c r="K1130" s="173" t="s">
        <v>2087</v>
      </c>
    </row>
    <row r="1131" spans="1:11" x14ac:dyDescent="0.25">
      <c r="A1131" s="173" t="s">
        <v>710</v>
      </c>
      <c r="B1131" s="173" t="s">
        <v>235</v>
      </c>
      <c r="C1131" s="173" t="s">
        <v>2060</v>
      </c>
      <c r="D1131" s="178"/>
      <c r="E1131" s="173" t="s">
        <v>1770</v>
      </c>
      <c r="F1131" s="173" t="s">
        <v>472</v>
      </c>
      <c r="G1131" s="173" t="s">
        <v>2052</v>
      </c>
      <c r="I1131" s="173" t="s">
        <v>1202</v>
      </c>
      <c r="J1131" s="173" t="s">
        <v>2116</v>
      </c>
      <c r="K1131" s="173" t="s">
        <v>2087</v>
      </c>
    </row>
    <row r="1132" spans="1:11" x14ac:dyDescent="0.25">
      <c r="A1132" s="173" t="s">
        <v>1516</v>
      </c>
      <c r="B1132" s="173" t="s">
        <v>235</v>
      </c>
      <c r="C1132" s="173" t="s">
        <v>2078</v>
      </c>
      <c r="D1132" s="178"/>
      <c r="E1132" s="173" t="s">
        <v>1819</v>
      </c>
      <c r="F1132" s="173" t="s">
        <v>472</v>
      </c>
      <c r="G1132" s="173" t="s">
        <v>2054</v>
      </c>
      <c r="I1132" s="173" t="s">
        <v>542</v>
      </c>
      <c r="J1132" s="173" t="s">
        <v>2124</v>
      </c>
      <c r="K1132" s="173" t="s">
        <v>2087</v>
      </c>
    </row>
    <row r="1133" spans="1:11" x14ac:dyDescent="0.25">
      <c r="A1133" s="173" t="s">
        <v>1689</v>
      </c>
      <c r="B1133" s="173" t="s">
        <v>235</v>
      </c>
      <c r="C1133" s="173" t="s">
        <v>2086</v>
      </c>
      <c r="D1133" s="178"/>
      <c r="E1133" s="173" t="s">
        <v>1813</v>
      </c>
      <c r="F1133" s="173" t="s">
        <v>472</v>
      </c>
      <c r="G1133" s="173" t="s">
        <v>2060</v>
      </c>
      <c r="I1133" s="173" t="s">
        <v>812</v>
      </c>
      <c r="J1133" s="173" t="s">
        <v>2115</v>
      </c>
      <c r="K1133" s="173" t="s">
        <v>2087</v>
      </c>
    </row>
    <row r="1134" spans="1:11" x14ac:dyDescent="0.25">
      <c r="A1134" s="173" t="s">
        <v>1690</v>
      </c>
      <c r="B1134" s="173" t="s">
        <v>235</v>
      </c>
      <c r="C1134" s="173" t="s">
        <v>2060</v>
      </c>
      <c r="D1134" s="178"/>
      <c r="E1134" s="173" t="s">
        <v>1820</v>
      </c>
      <c r="F1134" s="173" t="s">
        <v>472</v>
      </c>
      <c r="G1134" s="173" t="s">
        <v>2054</v>
      </c>
      <c r="I1134" s="173" t="s">
        <v>893</v>
      </c>
      <c r="J1134" s="173" t="s">
        <v>2122</v>
      </c>
      <c r="K1134" s="173" t="s">
        <v>2087</v>
      </c>
    </row>
    <row r="1135" spans="1:11" x14ac:dyDescent="0.25">
      <c r="A1135" s="173" t="s">
        <v>1517</v>
      </c>
      <c r="B1135" s="173" t="s">
        <v>235</v>
      </c>
      <c r="C1135" s="173" t="s">
        <v>2082</v>
      </c>
      <c r="D1135" s="178"/>
      <c r="E1135" s="173" t="s">
        <v>1804</v>
      </c>
      <c r="F1135" s="173" t="s">
        <v>472</v>
      </c>
      <c r="G1135" s="173" t="s">
        <v>2081</v>
      </c>
      <c r="I1135" s="173" t="s">
        <v>1203</v>
      </c>
      <c r="J1135" s="173" t="s">
        <v>2116</v>
      </c>
      <c r="K1135" s="173" t="s">
        <v>2087</v>
      </c>
    </row>
    <row r="1136" spans="1:11" x14ac:dyDescent="0.25">
      <c r="A1136" s="173" t="s">
        <v>1259</v>
      </c>
      <c r="B1136" s="173" t="s">
        <v>235</v>
      </c>
      <c r="C1136" s="173" t="s">
        <v>2062</v>
      </c>
      <c r="D1136" s="178"/>
      <c r="E1136" s="173" t="s">
        <v>1821</v>
      </c>
      <c r="F1136" s="173" t="s">
        <v>472</v>
      </c>
      <c r="G1136" s="173" t="s">
        <v>2060</v>
      </c>
      <c r="I1136" s="173" t="s">
        <v>1204</v>
      </c>
      <c r="J1136" s="173" t="s">
        <v>2116</v>
      </c>
      <c r="K1136" s="173" t="s">
        <v>2087</v>
      </c>
    </row>
    <row r="1137" spans="1:11" x14ac:dyDescent="0.25">
      <c r="A1137" s="173" t="s">
        <v>1691</v>
      </c>
      <c r="B1137" s="173" t="s">
        <v>235</v>
      </c>
      <c r="C1137" s="173" t="s">
        <v>2083</v>
      </c>
      <c r="D1137" s="178"/>
      <c r="E1137" s="173" t="s">
        <v>1822</v>
      </c>
      <c r="F1137" s="173" t="s">
        <v>472</v>
      </c>
      <c r="G1137" s="173" t="s">
        <v>2054</v>
      </c>
      <c r="I1137" s="173" t="s">
        <v>1205</v>
      </c>
      <c r="J1137" s="173" t="s">
        <v>2116</v>
      </c>
      <c r="K1137" s="173" t="s">
        <v>2087</v>
      </c>
    </row>
    <row r="1138" spans="1:11" x14ac:dyDescent="0.25">
      <c r="A1138" s="173" t="s">
        <v>1186</v>
      </c>
      <c r="B1138" s="173" t="s">
        <v>235</v>
      </c>
      <c r="C1138" s="173" t="s">
        <v>2082</v>
      </c>
      <c r="D1138" s="178"/>
      <c r="E1138" s="173" t="s">
        <v>1810</v>
      </c>
      <c r="F1138" s="173" t="s">
        <v>472</v>
      </c>
      <c r="G1138" s="173" t="s">
        <v>2048</v>
      </c>
      <c r="I1138" s="173" t="s">
        <v>803</v>
      </c>
      <c r="J1138" s="173" t="s">
        <v>2115</v>
      </c>
      <c r="K1138" s="173" t="s">
        <v>2060</v>
      </c>
    </row>
    <row r="1139" spans="1:11" x14ac:dyDescent="0.25">
      <c r="A1139" s="173" t="s">
        <v>1187</v>
      </c>
      <c r="B1139" s="173" t="s">
        <v>235</v>
      </c>
      <c r="C1139" s="173" t="s">
        <v>2084</v>
      </c>
      <c r="D1139" s="178"/>
      <c r="E1139" s="173" t="s">
        <v>1823</v>
      </c>
      <c r="F1139" s="173" t="s">
        <v>472</v>
      </c>
      <c r="G1139" s="173" t="s">
        <v>2080</v>
      </c>
      <c r="I1139" s="173" t="s">
        <v>1254</v>
      </c>
      <c r="J1139" s="173" t="s">
        <v>2131</v>
      </c>
      <c r="K1139" s="173" t="s">
        <v>2054</v>
      </c>
    </row>
    <row r="1140" spans="1:11" x14ac:dyDescent="0.25">
      <c r="A1140" s="173" t="s">
        <v>1260</v>
      </c>
      <c r="B1140" s="173" t="s">
        <v>235</v>
      </c>
      <c r="C1140" s="173" t="s">
        <v>2048</v>
      </c>
      <c r="D1140" s="178"/>
      <c r="E1140" s="173" t="s">
        <v>1824</v>
      </c>
      <c r="F1140" s="173" t="s">
        <v>472</v>
      </c>
      <c r="G1140" s="173" t="s">
        <v>2088</v>
      </c>
      <c r="I1140" s="173" t="s">
        <v>1255</v>
      </c>
      <c r="J1140" s="173" t="s">
        <v>2131</v>
      </c>
      <c r="K1140" s="173" t="s">
        <v>2054</v>
      </c>
    </row>
    <row r="1141" spans="1:11" x14ac:dyDescent="0.25">
      <c r="A1141" s="173" t="s">
        <v>1261</v>
      </c>
      <c r="B1141" s="173" t="s">
        <v>235</v>
      </c>
      <c r="C1141" s="173" t="s">
        <v>2083</v>
      </c>
      <c r="D1141" s="178"/>
      <c r="E1141" s="173" t="s">
        <v>1825</v>
      </c>
      <c r="F1141" s="173" t="s">
        <v>472</v>
      </c>
      <c r="G1141" s="173" t="s">
        <v>2054</v>
      </c>
      <c r="I1141" s="173" t="s">
        <v>1495</v>
      </c>
      <c r="J1141" s="173" t="s">
        <v>2118</v>
      </c>
      <c r="K1141" s="173" t="s">
        <v>2054</v>
      </c>
    </row>
    <row r="1142" spans="1:11" x14ac:dyDescent="0.25">
      <c r="A1142" s="173" t="s">
        <v>538</v>
      </c>
      <c r="B1142" s="173" t="s">
        <v>235</v>
      </c>
      <c r="C1142" s="173" t="s">
        <v>2054</v>
      </c>
      <c r="D1142" s="178"/>
      <c r="E1142" s="173" t="s">
        <v>1814</v>
      </c>
      <c r="F1142" s="173" t="s">
        <v>472</v>
      </c>
      <c r="G1142" s="173" t="s">
        <v>2054</v>
      </c>
      <c r="I1142" s="173" t="s">
        <v>530</v>
      </c>
      <c r="J1142" s="173" t="s">
        <v>2124</v>
      </c>
      <c r="K1142" s="173" t="s">
        <v>2056</v>
      </c>
    </row>
    <row r="1143" spans="1:11" x14ac:dyDescent="0.25">
      <c r="A1143" s="173" t="s">
        <v>1262</v>
      </c>
      <c r="B1143" s="173" t="s">
        <v>235</v>
      </c>
      <c r="C1143" s="173" t="s">
        <v>2081</v>
      </c>
      <c r="D1143" s="178"/>
      <c r="E1143" s="173" t="s">
        <v>1815</v>
      </c>
      <c r="F1143" s="173" t="s">
        <v>472</v>
      </c>
      <c r="G1143" s="173" t="s">
        <v>2060</v>
      </c>
      <c r="I1143" s="173" t="s">
        <v>1496</v>
      </c>
      <c r="J1143" s="173" t="s">
        <v>2118</v>
      </c>
      <c r="K1143" s="173" t="s">
        <v>2054</v>
      </c>
    </row>
    <row r="1144" spans="1:11" x14ac:dyDescent="0.25">
      <c r="A1144" s="173" t="s">
        <v>1518</v>
      </c>
      <c r="B1144" s="173" t="s">
        <v>235</v>
      </c>
      <c r="C1144" s="173" t="s">
        <v>2080</v>
      </c>
      <c r="D1144" s="178"/>
      <c r="E1144" s="173" t="s">
        <v>1816</v>
      </c>
      <c r="F1144" s="173" t="s">
        <v>472</v>
      </c>
      <c r="G1144" s="173" t="s">
        <v>2054</v>
      </c>
      <c r="I1144" s="173" t="s">
        <v>531</v>
      </c>
      <c r="J1144" s="173" t="s">
        <v>2124</v>
      </c>
      <c r="K1144" s="173" t="s">
        <v>2046</v>
      </c>
    </row>
    <row r="1145" spans="1:11" x14ac:dyDescent="0.25">
      <c r="A1145" s="173" t="s">
        <v>1519</v>
      </c>
      <c r="B1145" s="173" t="s">
        <v>235</v>
      </c>
      <c r="C1145" s="173" t="s">
        <v>2049</v>
      </c>
      <c r="D1145" s="178"/>
      <c r="E1145" s="173" t="s">
        <v>1817</v>
      </c>
      <c r="F1145" s="173" t="s">
        <v>472</v>
      </c>
      <c r="G1145" s="173" t="s">
        <v>2054</v>
      </c>
      <c r="I1145" s="173" t="s">
        <v>1175</v>
      </c>
      <c r="J1145" s="173" t="s">
        <v>2116</v>
      </c>
      <c r="K1145" s="173" t="s">
        <v>2066</v>
      </c>
    </row>
    <row r="1146" spans="1:11" x14ac:dyDescent="0.25">
      <c r="A1146" s="173" t="s">
        <v>1520</v>
      </c>
      <c r="B1146" s="173" t="s">
        <v>235</v>
      </c>
      <c r="C1146" s="173" t="s">
        <v>2080</v>
      </c>
      <c r="D1146" s="178"/>
      <c r="E1146" s="173" t="s">
        <v>1818</v>
      </c>
      <c r="F1146" s="173" t="s">
        <v>472</v>
      </c>
      <c r="G1146" s="173" t="s">
        <v>2054</v>
      </c>
      <c r="I1146" s="173" t="s">
        <v>1176</v>
      </c>
      <c r="J1146" s="173" t="s">
        <v>2116</v>
      </c>
      <c r="K1146" s="173" t="s">
        <v>2087</v>
      </c>
    </row>
    <row r="1147" spans="1:11" x14ac:dyDescent="0.25">
      <c r="A1147" s="173" t="s">
        <v>1188</v>
      </c>
      <c r="B1147" s="173" t="s">
        <v>235</v>
      </c>
      <c r="C1147" s="173" t="s">
        <v>2083</v>
      </c>
      <c r="D1147" s="178"/>
      <c r="E1147" s="173" t="s">
        <v>1826</v>
      </c>
      <c r="F1147" s="173" t="s">
        <v>472</v>
      </c>
      <c r="G1147" s="173" t="s">
        <v>2060</v>
      </c>
      <c r="I1147" s="173" t="s">
        <v>1497</v>
      </c>
      <c r="J1147" s="173" t="s">
        <v>2118</v>
      </c>
      <c r="K1147" s="173" t="s">
        <v>2087</v>
      </c>
    </row>
    <row r="1148" spans="1:11" x14ac:dyDescent="0.25">
      <c r="A1148" s="173" t="s">
        <v>807</v>
      </c>
      <c r="B1148" s="173" t="s">
        <v>235</v>
      </c>
      <c r="C1148" s="173" t="s">
        <v>2048</v>
      </c>
      <c r="D1148" s="178"/>
      <c r="E1148" s="173" t="s">
        <v>1771</v>
      </c>
      <c r="F1148" s="173" t="s">
        <v>472</v>
      </c>
      <c r="G1148" s="173" t="s">
        <v>2054</v>
      </c>
      <c r="I1148" s="173" t="s">
        <v>532</v>
      </c>
      <c r="J1148" s="173" t="s">
        <v>2124</v>
      </c>
      <c r="K1148" s="173" t="s">
        <v>2055</v>
      </c>
    </row>
    <row r="1149" spans="1:11" x14ac:dyDescent="0.25">
      <c r="A1149" s="173" t="s">
        <v>1263</v>
      </c>
      <c r="B1149" s="173" t="s">
        <v>235</v>
      </c>
      <c r="C1149" s="173" t="s">
        <v>2048</v>
      </c>
      <c r="D1149" s="178"/>
      <c r="E1149" s="173" t="s">
        <v>1772</v>
      </c>
      <c r="F1149" s="173" t="s">
        <v>472</v>
      </c>
      <c r="G1149" s="173" t="s">
        <v>2054</v>
      </c>
      <c r="I1149" s="173" t="s">
        <v>1256</v>
      </c>
      <c r="J1149" s="173" t="s">
        <v>2131</v>
      </c>
      <c r="K1149" s="173" t="s">
        <v>2087</v>
      </c>
    </row>
    <row r="1150" spans="1:11" x14ac:dyDescent="0.25">
      <c r="A1150" s="173" t="s">
        <v>1756</v>
      </c>
      <c r="B1150" s="173" t="s">
        <v>235</v>
      </c>
      <c r="C1150" s="173" t="s">
        <v>2083</v>
      </c>
      <c r="D1150" s="178"/>
      <c r="E1150" s="173" t="s">
        <v>1773</v>
      </c>
      <c r="F1150" s="173" t="s">
        <v>472</v>
      </c>
      <c r="G1150" s="173" t="s">
        <v>2054</v>
      </c>
      <c r="I1150" s="173" t="s">
        <v>1498</v>
      </c>
      <c r="J1150" s="173" t="s">
        <v>2118</v>
      </c>
      <c r="K1150" s="173" t="s">
        <v>2049</v>
      </c>
    </row>
    <row r="1151" spans="1:11" x14ac:dyDescent="0.25">
      <c r="A1151" s="173" t="s">
        <v>1189</v>
      </c>
      <c r="B1151" s="173" t="s">
        <v>235</v>
      </c>
      <c r="C1151" s="173" t="s">
        <v>2083</v>
      </c>
      <c r="D1151" s="178"/>
      <c r="E1151" s="173" t="s">
        <v>1774</v>
      </c>
      <c r="F1151" s="173" t="s">
        <v>472</v>
      </c>
      <c r="G1151" s="173" t="s">
        <v>2054</v>
      </c>
      <c r="I1151" s="173" t="s">
        <v>1177</v>
      </c>
      <c r="J1151" s="173" t="s">
        <v>2116</v>
      </c>
      <c r="K1151" s="173" t="s">
        <v>2085</v>
      </c>
    </row>
    <row r="1152" spans="1:11" x14ac:dyDescent="0.25">
      <c r="A1152" s="173" t="s">
        <v>1521</v>
      </c>
      <c r="B1152" s="173" t="s">
        <v>235</v>
      </c>
      <c r="C1152" s="173" t="s">
        <v>2083</v>
      </c>
      <c r="D1152" s="178"/>
      <c r="E1152" s="173" t="s">
        <v>1780</v>
      </c>
      <c r="F1152" s="173" t="s">
        <v>472</v>
      </c>
      <c r="G1152" s="173" t="s">
        <v>2054</v>
      </c>
      <c r="I1152" s="173" t="s">
        <v>533</v>
      </c>
      <c r="J1152" s="173" t="s">
        <v>2124</v>
      </c>
      <c r="K1152" s="173" t="s">
        <v>2087</v>
      </c>
    </row>
    <row r="1153" spans="1:11" x14ac:dyDescent="0.25">
      <c r="A1153" s="173" t="s">
        <v>1757</v>
      </c>
      <c r="B1153" s="173" t="s">
        <v>235</v>
      </c>
      <c r="C1153" s="173" t="s">
        <v>2087</v>
      </c>
      <c r="D1153" s="178"/>
      <c r="E1153" s="173" t="s">
        <v>1775</v>
      </c>
      <c r="F1153" s="173" t="s">
        <v>472</v>
      </c>
      <c r="G1153" s="173" t="s">
        <v>2060</v>
      </c>
      <c r="I1153" s="173" t="s">
        <v>1575</v>
      </c>
      <c r="J1153" s="173" t="s">
        <v>2121</v>
      </c>
      <c r="K1153" s="173" t="s">
        <v>2048</v>
      </c>
    </row>
    <row r="1154" spans="1:11" x14ac:dyDescent="0.25">
      <c r="A1154" s="173" t="s">
        <v>1190</v>
      </c>
      <c r="B1154" s="173" t="s">
        <v>235</v>
      </c>
      <c r="C1154" s="173" t="s">
        <v>2087</v>
      </c>
      <c r="D1154" s="178"/>
      <c r="E1154" s="173" t="s">
        <v>1806</v>
      </c>
      <c r="F1154" s="173" t="s">
        <v>472</v>
      </c>
      <c r="G1154" s="173" t="s">
        <v>2066</v>
      </c>
      <c r="I1154" s="173" t="s">
        <v>1499</v>
      </c>
      <c r="J1154" s="173" t="s">
        <v>2118</v>
      </c>
      <c r="K1154" s="173" t="s">
        <v>2083</v>
      </c>
    </row>
    <row r="1155" spans="1:11" x14ac:dyDescent="0.25">
      <c r="A1155" s="173" t="s">
        <v>1264</v>
      </c>
      <c r="B1155" s="173" t="s">
        <v>235</v>
      </c>
      <c r="C1155" s="173" t="s">
        <v>2080</v>
      </c>
      <c r="D1155" s="178"/>
      <c r="E1155" s="173" t="s">
        <v>1807</v>
      </c>
      <c r="F1155" s="173" t="s">
        <v>472</v>
      </c>
      <c r="G1155" s="173" t="s">
        <v>2084</v>
      </c>
      <c r="I1155" s="173" t="s">
        <v>1178</v>
      </c>
      <c r="J1155" s="173" t="s">
        <v>2116</v>
      </c>
      <c r="K1155" s="173" t="s">
        <v>2092</v>
      </c>
    </row>
    <row r="1156" spans="1:11" x14ac:dyDescent="0.25">
      <c r="A1156" s="173" t="s">
        <v>1759</v>
      </c>
      <c r="B1156" s="173" t="s">
        <v>108</v>
      </c>
      <c r="C1156" s="173" t="s">
        <v>2054</v>
      </c>
      <c r="D1156" s="178"/>
      <c r="E1156" s="173" t="s">
        <v>1783</v>
      </c>
      <c r="F1156" s="173" t="s">
        <v>472</v>
      </c>
      <c r="G1156" s="173" t="s">
        <v>2054</v>
      </c>
      <c r="I1156" s="173" t="s">
        <v>1178</v>
      </c>
      <c r="J1156" s="173" t="s">
        <v>2118</v>
      </c>
      <c r="K1156" s="173" t="s">
        <v>2060</v>
      </c>
    </row>
    <row r="1157" spans="1:11" x14ac:dyDescent="0.25">
      <c r="A1157" s="173" t="s">
        <v>1759</v>
      </c>
      <c r="B1157" s="173" t="s">
        <v>120</v>
      </c>
      <c r="C1157" s="173" t="s">
        <v>2049</v>
      </c>
      <c r="D1157" s="178"/>
      <c r="E1157" s="173" t="s">
        <v>1784</v>
      </c>
      <c r="F1157" s="173" t="s">
        <v>472</v>
      </c>
      <c r="G1157" s="173" t="s">
        <v>2054</v>
      </c>
      <c r="I1157" s="173" t="s">
        <v>1179</v>
      </c>
      <c r="J1157" s="173" t="s">
        <v>2116</v>
      </c>
      <c r="K1157" s="173" t="s">
        <v>2057</v>
      </c>
    </row>
    <row r="1158" spans="1:11" x14ac:dyDescent="0.25">
      <c r="A1158" s="173" t="s">
        <v>1759</v>
      </c>
      <c r="B1158" s="173" t="s">
        <v>116</v>
      </c>
      <c r="C1158" s="173" t="s">
        <v>2079</v>
      </c>
      <c r="D1158" s="178"/>
      <c r="E1158" s="173" t="s">
        <v>1805</v>
      </c>
      <c r="F1158" s="173" t="s">
        <v>472</v>
      </c>
      <c r="G1158" s="173" t="s">
        <v>2054</v>
      </c>
      <c r="I1158" s="173" t="s">
        <v>1180</v>
      </c>
      <c r="J1158" s="173" t="s">
        <v>2116</v>
      </c>
      <c r="K1158" s="173" t="s">
        <v>2054</v>
      </c>
    </row>
    <row r="1159" spans="1:11" x14ac:dyDescent="0.25">
      <c r="A1159" s="173" t="s">
        <v>1759</v>
      </c>
      <c r="B1159" s="173" t="s">
        <v>161</v>
      </c>
      <c r="C1159" s="173" t="s">
        <v>2054</v>
      </c>
      <c r="D1159" s="178"/>
      <c r="E1159" s="173" t="s">
        <v>1785</v>
      </c>
      <c r="F1159" s="173" t="s">
        <v>472</v>
      </c>
      <c r="G1159" s="173" t="s">
        <v>2060</v>
      </c>
      <c r="I1159" s="173" t="s">
        <v>1180</v>
      </c>
      <c r="J1159" s="173" t="s">
        <v>2118</v>
      </c>
      <c r="K1159" s="173" t="s">
        <v>2084</v>
      </c>
    </row>
    <row r="1160" spans="1:11" x14ac:dyDescent="0.25">
      <c r="A1160" s="173" t="s">
        <v>1759</v>
      </c>
      <c r="B1160" s="173" t="s">
        <v>167</v>
      </c>
      <c r="C1160" s="173" t="s">
        <v>2054</v>
      </c>
      <c r="D1160" s="178"/>
      <c r="E1160" s="173" t="s">
        <v>1786</v>
      </c>
      <c r="F1160" s="173" t="s">
        <v>472</v>
      </c>
      <c r="G1160" s="173" t="s">
        <v>2059</v>
      </c>
      <c r="I1160" s="173" t="s">
        <v>1681</v>
      </c>
      <c r="J1160" s="173" t="s">
        <v>2119</v>
      </c>
      <c r="K1160" s="173" t="s">
        <v>2084</v>
      </c>
    </row>
    <row r="1161" spans="1:11" x14ac:dyDescent="0.25">
      <c r="A1161" s="173" t="s">
        <v>1759</v>
      </c>
      <c r="B1161" s="173" t="s">
        <v>248</v>
      </c>
      <c r="C1161" s="173" t="s">
        <v>2054</v>
      </c>
      <c r="D1161" s="178"/>
      <c r="E1161" s="173" t="s">
        <v>1787</v>
      </c>
      <c r="F1161" s="173" t="s">
        <v>472</v>
      </c>
      <c r="G1161" s="173" t="s">
        <v>2060</v>
      </c>
      <c r="I1161" s="173" t="s">
        <v>833</v>
      </c>
      <c r="J1161" s="173" t="s">
        <v>2125</v>
      </c>
      <c r="K1161" s="173" t="s">
        <v>2054</v>
      </c>
    </row>
    <row r="1162" spans="1:11" x14ac:dyDescent="0.25">
      <c r="A1162" s="173" t="s">
        <v>1759</v>
      </c>
      <c r="B1162" s="173" t="s">
        <v>202</v>
      </c>
      <c r="C1162" s="173" t="s">
        <v>2054</v>
      </c>
      <c r="D1162" s="178"/>
      <c r="E1162" s="173" t="s">
        <v>1788</v>
      </c>
      <c r="F1162" s="173" t="s">
        <v>472</v>
      </c>
      <c r="G1162" s="173" t="s">
        <v>2053</v>
      </c>
      <c r="I1162" s="173" t="s">
        <v>1500</v>
      </c>
      <c r="J1162" s="173" t="s">
        <v>2118</v>
      </c>
      <c r="K1162" s="173" t="s">
        <v>2088</v>
      </c>
    </row>
    <row r="1163" spans="1:11" x14ac:dyDescent="0.25">
      <c r="A1163" s="173" t="s">
        <v>1759</v>
      </c>
      <c r="B1163" s="173" t="s">
        <v>209</v>
      </c>
      <c r="C1163" s="173" t="s">
        <v>2054</v>
      </c>
      <c r="D1163" s="178"/>
      <c r="E1163" s="173" t="s">
        <v>1781</v>
      </c>
      <c r="F1163" s="173" t="s">
        <v>472</v>
      </c>
      <c r="G1163" s="173" t="s">
        <v>2053</v>
      </c>
      <c r="I1163" s="173" t="s">
        <v>1501</v>
      </c>
      <c r="J1163" s="173" t="s">
        <v>2118</v>
      </c>
      <c r="K1163" s="173" t="s">
        <v>2054</v>
      </c>
    </row>
    <row r="1164" spans="1:11" x14ac:dyDescent="0.25">
      <c r="A1164" s="173" t="s">
        <v>1759</v>
      </c>
      <c r="B1164" s="173" t="s">
        <v>216</v>
      </c>
      <c r="C1164" s="173" t="s">
        <v>2054</v>
      </c>
      <c r="D1164" s="178"/>
      <c r="E1164" s="173" t="s">
        <v>1782</v>
      </c>
      <c r="F1164" s="173" t="s">
        <v>472</v>
      </c>
      <c r="G1164" s="173" t="s">
        <v>2061</v>
      </c>
      <c r="I1164" s="173" t="s">
        <v>1502</v>
      </c>
      <c r="J1164" s="173" t="s">
        <v>2118</v>
      </c>
      <c r="K1164" s="173" t="s">
        <v>2080</v>
      </c>
    </row>
    <row r="1165" spans="1:11" x14ac:dyDescent="0.25">
      <c r="A1165" s="173" t="s">
        <v>1759</v>
      </c>
      <c r="B1165" s="173" t="s">
        <v>235</v>
      </c>
      <c r="C1165" s="173" t="s">
        <v>2054</v>
      </c>
      <c r="D1165" s="178"/>
      <c r="E1165" s="173" t="s">
        <v>1776</v>
      </c>
      <c r="F1165" s="173" t="s">
        <v>472</v>
      </c>
      <c r="G1165" s="173" t="s">
        <v>2054</v>
      </c>
      <c r="I1165" s="173" t="s">
        <v>1503</v>
      </c>
      <c r="J1165" s="173" t="s">
        <v>2118</v>
      </c>
      <c r="K1165" s="173" t="s">
        <v>2054</v>
      </c>
    </row>
    <row r="1166" spans="1:11" x14ac:dyDescent="0.25">
      <c r="A1166" s="173" t="s">
        <v>1759</v>
      </c>
      <c r="B1166" s="173" t="s">
        <v>189</v>
      </c>
      <c r="C1166" s="173" t="s">
        <v>2076</v>
      </c>
      <c r="D1166" s="178"/>
      <c r="E1166" s="173" t="s">
        <v>1827</v>
      </c>
      <c r="F1166" s="173" t="s">
        <v>472</v>
      </c>
      <c r="G1166" s="173" t="s">
        <v>2049</v>
      </c>
      <c r="I1166" s="173" t="s">
        <v>1181</v>
      </c>
      <c r="J1166" s="173" t="s">
        <v>2116</v>
      </c>
      <c r="K1166" s="173" t="s">
        <v>2054</v>
      </c>
    </row>
    <row r="1167" spans="1:11" x14ac:dyDescent="0.25">
      <c r="A1167" s="173" t="s">
        <v>1759</v>
      </c>
      <c r="B1167" s="173" t="s">
        <v>242</v>
      </c>
      <c r="C1167" s="173" t="s">
        <v>2054</v>
      </c>
      <c r="D1167" s="178"/>
      <c r="E1167" s="173" t="s">
        <v>1789</v>
      </c>
      <c r="F1167" s="173" t="s">
        <v>472</v>
      </c>
      <c r="G1167" s="173" t="s">
        <v>2049</v>
      </c>
      <c r="I1167" s="173" t="s">
        <v>1504</v>
      </c>
      <c r="J1167" s="173" t="s">
        <v>2118</v>
      </c>
      <c r="K1167" s="173" t="s">
        <v>2088</v>
      </c>
    </row>
    <row r="1168" spans="1:11" x14ac:dyDescent="0.25">
      <c r="A1168" s="173" t="s">
        <v>1767</v>
      </c>
      <c r="B1168" s="173" t="s">
        <v>120</v>
      </c>
      <c r="C1168" s="173" t="s">
        <v>483</v>
      </c>
      <c r="D1168" s="178"/>
      <c r="E1168" s="173" t="s">
        <v>1808</v>
      </c>
      <c r="F1168" s="173" t="s">
        <v>472</v>
      </c>
      <c r="G1168" s="173" t="s">
        <v>2049</v>
      </c>
      <c r="I1168" s="173" t="s">
        <v>1505</v>
      </c>
      <c r="J1168" s="173" t="s">
        <v>2118</v>
      </c>
      <c r="K1168" s="173" t="s">
        <v>2060</v>
      </c>
    </row>
    <row r="1169" spans="1:11" x14ac:dyDescent="0.25">
      <c r="A1169" s="173" t="s">
        <v>1811</v>
      </c>
      <c r="B1169" s="173" t="s">
        <v>120</v>
      </c>
      <c r="C1169" s="173" t="s">
        <v>2054</v>
      </c>
      <c r="D1169" s="178"/>
      <c r="E1169" s="173" t="s">
        <v>1790</v>
      </c>
      <c r="F1169" s="173" t="s">
        <v>472</v>
      </c>
      <c r="G1169" s="173" t="s">
        <v>2054</v>
      </c>
      <c r="I1169" s="173" t="s">
        <v>1257</v>
      </c>
      <c r="J1169" s="173" t="s">
        <v>2131</v>
      </c>
      <c r="K1169" s="173" t="s">
        <v>2078</v>
      </c>
    </row>
    <row r="1170" spans="1:11" x14ac:dyDescent="0.25">
      <c r="A1170" s="173" t="s">
        <v>558</v>
      </c>
      <c r="B1170" s="173" t="s">
        <v>120</v>
      </c>
      <c r="C1170" s="173" t="s">
        <v>2054</v>
      </c>
      <c r="D1170" s="178"/>
      <c r="E1170" s="173" t="s">
        <v>1765</v>
      </c>
      <c r="F1170" s="173" t="s">
        <v>472</v>
      </c>
      <c r="G1170" s="173" t="s">
        <v>2061</v>
      </c>
      <c r="I1170" s="173" t="s">
        <v>1576</v>
      </c>
      <c r="J1170" s="173" t="s">
        <v>2121</v>
      </c>
      <c r="K1170" s="173" t="s">
        <v>2084</v>
      </c>
    </row>
    <row r="1171" spans="1:11" x14ac:dyDescent="0.25">
      <c r="A1171" s="173" t="s">
        <v>1286</v>
      </c>
      <c r="B1171" s="173" t="s">
        <v>120</v>
      </c>
      <c r="C1171" s="173" t="s">
        <v>2054</v>
      </c>
      <c r="D1171" s="178"/>
      <c r="E1171" s="173" t="s">
        <v>1760</v>
      </c>
      <c r="F1171" s="173" t="s">
        <v>470</v>
      </c>
      <c r="G1171" s="173" t="s">
        <v>483</v>
      </c>
      <c r="I1171" s="173" t="s">
        <v>534</v>
      </c>
      <c r="J1171" s="173" t="s">
        <v>2124</v>
      </c>
      <c r="K1171" s="173" t="s">
        <v>2060</v>
      </c>
    </row>
    <row r="1172" spans="1:11" x14ac:dyDescent="0.25">
      <c r="A1172" s="173" t="s">
        <v>1812</v>
      </c>
      <c r="B1172" s="173" t="s">
        <v>120</v>
      </c>
      <c r="C1172" s="173" t="s">
        <v>483</v>
      </c>
      <c r="D1172" s="178"/>
      <c r="E1172" s="173" t="s">
        <v>1760</v>
      </c>
      <c r="F1172" s="173" t="s">
        <v>472</v>
      </c>
      <c r="G1172" s="173" t="s">
        <v>2084</v>
      </c>
      <c r="I1172" s="173" t="s">
        <v>1506</v>
      </c>
      <c r="J1172" s="173" t="s">
        <v>2118</v>
      </c>
      <c r="K1172" s="173" t="s">
        <v>2082</v>
      </c>
    </row>
    <row r="1173" spans="1:11" x14ac:dyDescent="0.25">
      <c r="A1173" s="173" t="s">
        <v>1725</v>
      </c>
      <c r="B1173" s="173" t="s">
        <v>120</v>
      </c>
      <c r="C1173" s="173" t="s">
        <v>2084</v>
      </c>
      <c r="D1173" s="178"/>
      <c r="E1173" s="173" t="s">
        <v>1809</v>
      </c>
      <c r="F1173" s="173" t="s">
        <v>472</v>
      </c>
      <c r="G1173" s="173" t="s">
        <v>2060</v>
      </c>
      <c r="I1173" s="173" t="s">
        <v>1577</v>
      </c>
      <c r="J1173" s="173" t="s">
        <v>2121</v>
      </c>
      <c r="K1173" s="173" t="s">
        <v>2082</v>
      </c>
    </row>
    <row r="1174" spans="1:11" x14ac:dyDescent="0.25">
      <c r="A1174" s="173" t="s">
        <v>1768</v>
      </c>
      <c r="B1174" s="173" t="s">
        <v>120</v>
      </c>
      <c r="C1174" s="173" t="s">
        <v>2051</v>
      </c>
      <c r="D1174" s="178"/>
      <c r="E1174" s="173" t="s">
        <v>1777</v>
      </c>
      <c r="F1174" s="173" t="s">
        <v>472</v>
      </c>
      <c r="G1174" s="173" t="s">
        <v>2109</v>
      </c>
      <c r="I1174" s="173" t="s">
        <v>1507</v>
      </c>
      <c r="J1174" s="173" t="s">
        <v>2118</v>
      </c>
      <c r="K1174" s="173" t="s">
        <v>2082</v>
      </c>
    </row>
    <row r="1175" spans="1:11" x14ac:dyDescent="0.25">
      <c r="A1175" s="173" t="s">
        <v>1768</v>
      </c>
      <c r="B1175" s="173" t="s">
        <v>189</v>
      </c>
      <c r="C1175" s="173" t="s">
        <v>2054</v>
      </c>
      <c r="D1175" s="178"/>
      <c r="E1175" s="173" t="s">
        <v>1778</v>
      </c>
      <c r="F1175" s="173" t="s">
        <v>472</v>
      </c>
      <c r="G1175" s="173" t="s">
        <v>2057</v>
      </c>
      <c r="I1175" s="173" t="s">
        <v>1508</v>
      </c>
      <c r="J1175" s="173" t="s">
        <v>2118</v>
      </c>
      <c r="K1175" s="173" t="s">
        <v>2046</v>
      </c>
    </row>
    <row r="1176" spans="1:11" x14ac:dyDescent="0.25">
      <c r="A1176" s="173" t="s">
        <v>1769</v>
      </c>
      <c r="B1176" s="173" t="s">
        <v>120</v>
      </c>
      <c r="C1176" s="173" t="s">
        <v>2081</v>
      </c>
      <c r="D1176" s="178"/>
      <c r="E1176" s="173" t="s">
        <v>1791</v>
      </c>
      <c r="F1176" s="173" t="s">
        <v>472</v>
      </c>
      <c r="G1176" s="173" t="s">
        <v>2054</v>
      </c>
      <c r="I1176" s="173" t="s">
        <v>535</v>
      </c>
      <c r="J1176" s="173" t="s">
        <v>2124</v>
      </c>
      <c r="K1176" s="173" t="s">
        <v>2082</v>
      </c>
    </row>
    <row r="1177" spans="1:11" x14ac:dyDescent="0.25">
      <c r="A1177" s="173" t="s">
        <v>971</v>
      </c>
      <c r="B1177" s="173" t="s">
        <v>120</v>
      </c>
      <c r="C1177" s="173" t="s">
        <v>2084</v>
      </c>
      <c r="D1177" s="178"/>
      <c r="E1177" s="173" t="s">
        <v>1792</v>
      </c>
      <c r="F1177" s="173" t="s">
        <v>472</v>
      </c>
      <c r="G1177" s="173" t="s">
        <v>2084</v>
      </c>
      <c r="I1177" s="173" t="s">
        <v>1682</v>
      </c>
      <c r="J1177" s="173" t="s">
        <v>2119</v>
      </c>
      <c r="K1177" s="173" t="s">
        <v>2046</v>
      </c>
    </row>
    <row r="1178" spans="1:11" x14ac:dyDescent="0.25">
      <c r="A1178" s="173" t="s">
        <v>1794</v>
      </c>
      <c r="B1178" s="173" t="s">
        <v>120</v>
      </c>
      <c r="C1178" s="173" t="s">
        <v>2084</v>
      </c>
      <c r="D1178" s="178"/>
      <c r="E1178" s="173" t="s">
        <v>1779</v>
      </c>
      <c r="F1178" s="173" t="s">
        <v>472</v>
      </c>
      <c r="G1178" s="173" t="s">
        <v>2087</v>
      </c>
      <c r="I1178" s="173" t="s">
        <v>694</v>
      </c>
      <c r="J1178" s="173" t="s">
        <v>2123</v>
      </c>
      <c r="K1178" s="173" t="s">
        <v>2079</v>
      </c>
    </row>
    <row r="1179" spans="1:11" x14ac:dyDescent="0.25">
      <c r="A1179" s="173" t="s">
        <v>1795</v>
      </c>
      <c r="B1179" s="173" t="s">
        <v>120</v>
      </c>
      <c r="C1179" s="173" t="s">
        <v>2060</v>
      </c>
      <c r="D1179" s="178"/>
      <c r="E1179" s="173" t="s">
        <v>1793</v>
      </c>
      <c r="F1179" s="173" t="s">
        <v>472</v>
      </c>
      <c r="G1179" s="173" t="s">
        <v>2060</v>
      </c>
      <c r="I1179" s="173" t="s">
        <v>695</v>
      </c>
      <c r="J1179" s="173" t="s">
        <v>2123</v>
      </c>
      <c r="K1179" s="173" t="s">
        <v>2061</v>
      </c>
    </row>
    <row r="1180" spans="1:11" x14ac:dyDescent="0.25">
      <c r="A1180" s="173" t="s">
        <v>1796</v>
      </c>
      <c r="B1180" s="173" t="s">
        <v>120</v>
      </c>
      <c r="C1180" s="173" t="s">
        <v>2060</v>
      </c>
      <c r="D1180" s="178"/>
      <c r="E1180" s="173" t="s">
        <v>1287</v>
      </c>
      <c r="F1180" s="173" t="s">
        <v>470</v>
      </c>
      <c r="G1180" s="173" t="s">
        <v>2084</v>
      </c>
      <c r="I1180" s="173" t="s">
        <v>1258</v>
      </c>
      <c r="J1180" s="173" t="s">
        <v>2131</v>
      </c>
      <c r="K1180" s="173" t="s">
        <v>2086</v>
      </c>
    </row>
    <row r="1181" spans="1:11" x14ac:dyDescent="0.25">
      <c r="A1181" s="173" t="s">
        <v>1796</v>
      </c>
      <c r="B1181" s="173" t="s">
        <v>189</v>
      </c>
      <c r="C1181" s="173" t="s">
        <v>2054</v>
      </c>
      <c r="D1181" s="178"/>
      <c r="E1181" s="173" t="s">
        <v>840</v>
      </c>
      <c r="F1181" s="173" t="s">
        <v>470</v>
      </c>
      <c r="G1181" s="173" t="s">
        <v>2084</v>
      </c>
      <c r="I1181" s="173" t="s">
        <v>1509</v>
      </c>
      <c r="J1181" s="173" t="s">
        <v>2118</v>
      </c>
      <c r="K1181" s="173" t="s">
        <v>2046</v>
      </c>
    </row>
    <row r="1182" spans="1:11" x14ac:dyDescent="0.25">
      <c r="A1182" s="173" t="s">
        <v>1797</v>
      </c>
      <c r="B1182" s="173" t="s">
        <v>120</v>
      </c>
      <c r="C1182" s="173" t="s">
        <v>2082</v>
      </c>
      <c r="D1182" s="178"/>
      <c r="E1182" s="173" t="s">
        <v>1288</v>
      </c>
      <c r="F1182" s="173" t="s">
        <v>470</v>
      </c>
      <c r="G1182" s="173" t="s">
        <v>2060</v>
      </c>
      <c r="I1182" s="173" t="s">
        <v>1510</v>
      </c>
      <c r="J1182" s="173" t="s">
        <v>2118</v>
      </c>
      <c r="K1182" s="173" t="s">
        <v>2081</v>
      </c>
    </row>
    <row r="1183" spans="1:11" x14ac:dyDescent="0.25">
      <c r="A1183" s="173" t="s">
        <v>1797</v>
      </c>
      <c r="B1183" s="173" t="s">
        <v>189</v>
      </c>
      <c r="C1183" s="173" t="s">
        <v>2054</v>
      </c>
      <c r="D1183" s="178"/>
      <c r="E1183" s="173" t="s">
        <v>841</v>
      </c>
      <c r="F1183" s="173" t="s">
        <v>470</v>
      </c>
      <c r="G1183" s="173" t="s">
        <v>2082</v>
      </c>
      <c r="I1183" s="173" t="s">
        <v>1511</v>
      </c>
      <c r="J1183" s="173" t="s">
        <v>2118</v>
      </c>
      <c r="K1183" s="173" t="s">
        <v>2084</v>
      </c>
    </row>
    <row r="1184" spans="1:11" x14ac:dyDescent="0.25">
      <c r="A1184" s="173" t="s">
        <v>1798</v>
      </c>
      <c r="B1184" s="173" t="s">
        <v>120</v>
      </c>
      <c r="C1184" s="173" t="s">
        <v>2087</v>
      </c>
      <c r="D1184" s="178"/>
      <c r="E1184" s="173" t="s">
        <v>972</v>
      </c>
      <c r="F1184" s="173" t="s">
        <v>470</v>
      </c>
      <c r="G1184" s="173" t="s">
        <v>2054</v>
      </c>
      <c r="I1184" s="173" t="s">
        <v>1512</v>
      </c>
      <c r="J1184" s="173" t="s">
        <v>2118</v>
      </c>
      <c r="K1184" s="173" t="s">
        <v>2061</v>
      </c>
    </row>
    <row r="1185" spans="1:11" x14ac:dyDescent="0.25">
      <c r="A1185" s="173" t="s">
        <v>1798</v>
      </c>
      <c r="B1185" s="173" t="s">
        <v>189</v>
      </c>
      <c r="C1185" s="173" t="s">
        <v>2059</v>
      </c>
      <c r="D1185" s="178"/>
      <c r="E1185" s="173" t="s">
        <v>559</v>
      </c>
      <c r="F1185" s="173" t="s">
        <v>470</v>
      </c>
      <c r="G1185" s="173" t="s">
        <v>2061</v>
      </c>
      <c r="I1185" s="173" t="s">
        <v>696</v>
      </c>
      <c r="J1185" s="173" t="s">
        <v>2123</v>
      </c>
      <c r="K1185" s="173" t="s">
        <v>2080</v>
      </c>
    </row>
    <row r="1186" spans="1:11" x14ac:dyDescent="0.25">
      <c r="A1186" s="173" t="s">
        <v>1799</v>
      </c>
      <c r="B1186" s="173" t="s">
        <v>120</v>
      </c>
      <c r="C1186" s="173" t="s">
        <v>2082</v>
      </c>
      <c r="D1186" s="178"/>
      <c r="E1186" s="173" t="s">
        <v>973</v>
      </c>
      <c r="F1186" s="173" t="s">
        <v>470</v>
      </c>
      <c r="G1186" s="173" t="s">
        <v>2082</v>
      </c>
      <c r="I1186" s="173" t="s">
        <v>697</v>
      </c>
      <c r="J1186" s="173" t="s">
        <v>2123</v>
      </c>
      <c r="K1186" s="173" t="s">
        <v>2053</v>
      </c>
    </row>
    <row r="1187" spans="1:11" x14ac:dyDescent="0.25">
      <c r="A1187" s="173" t="s">
        <v>1800</v>
      </c>
      <c r="B1187" s="173" t="s">
        <v>120</v>
      </c>
      <c r="C1187" s="173" t="s">
        <v>2060</v>
      </c>
      <c r="D1187" s="178"/>
      <c r="E1187" s="173" t="s">
        <v>1289</v>
      </c>
      <c r="F1187" s="173" t="s">
        <v>470</v>
      </c>
      <c r="G1187" s="173" t="s">
        <v>2049</v>
      </c>
      <c r="I1187" s="173" t="s">
        <v>697</v>
      </c>
      <c r="J1187" s="173" t="s">
        <v>455</v>
      </c>
      <c r="K1187" s="173" t="s">
        <v>483</v>
      </c>
    </row>
    <row r="1188" spans="1:11" x14ac:dyDescent="0.25">
      <c r="A1188" s="173" t="s">
        <v>1800</v>
      </c>
      <c r="B1188" s="173" t="s">
        <v>189</v>
      </c>
      <c r="C1188" s="173" t="s">
        <v>2054</v>
      </c>
      <c r="D1188" s="178"/>
      <c r="E1188" s="173" t="s">
        <v>842</v>
      </c>
      <c r="F1188" s="173" t="s">
        <v>470</v>
      </c>
      <c r="G1188" s="173" t="s">
        <v>2054</v>
      </c>
      <c r="I1188" s="173" t="s">
        <v>536</v>
      </c>
      <c r="J1188" s="173" t="s">
        <v>2124</v>
      </c>
      <c r="K1188" s="173" t="s">
        <v>2082</v>
      </c>
    </row>
    <row r="1189" spans="1:11" x14ac:dyDescent="0.25">
      <c r="A1189" s="173" t="s">
        <v>1801</v>
      </c>
      <c r="B1189" s="173" t="s">
        <v>120</v>
      </c>
      <c r="C1189" s="173" t="s">
        <v>2084</v>
      </c>
      <c r="D1189" s="178"/>
      <c r="E1189" s="173" t="s">
        <v>1290</v>
      </c>
      <c r="F1189" s="173" t="s">
        <v>470</v>
      </c>
      <c r="G1189" s="173" t="s">
        <v>2046</v>
      </c>
      <c r="I1189" s="173" t="s">
        <v>1578</v>
      </c>
      <c r="J1189" s="173" t="s">
        <v>2121</v>
      </c>
      <c r="K1189" s="173" t="s">
        <v>2086</v>
      </c>
    </row>
    <row r="1190" spans="1:11" x14ac:dyDescent="0.25">
      <c r="A1190" s="173" t="s">
        <v>1801</v>
      </c>
      <c r="B1190" s="173" t="s">
        <v>189</v>
      </c>
      <c r="C1190" s="173" t="s">
        <v>2066</v>
      </c>
      <c r="D1190" s="178"/>
      <c r="E1190" s="173" t="s">
        <v>1291</v>
      </c>
      <c r="F1190" s="173" t="s">
        <v>470</v>
      </c>
      <c r="G1190" s="173" t="s">
        <v>2082</v>
      </c>
      <c r="I1190" s="173" t="s">
        <v>1578</v>
      </c>
      <c r="J1190" s="173" t="s">
        <v>455</v>
      </c>
      <c r="K1190" s="173" t="s">
        <v>483</v>
      </c>
    </row>
    <row r="1191" spans="1:11" x14ac:dyDescent="0.25">
      <c r="A1191" s="173" t="s">
        <v>1802</v>
      </c>
      <c r="B1191" s="173" t="s">
        <v>120</v>
      </c>
      <c r="C1191" s="173" t="s">
        <v>2060</v>
      </c>
      <c r="D1191" s="178"/>
      <c r="E1191" s="173" t="s">
        <v>974</v>
      </c>
      <c r="F1191" s="173" t="s">
        <v>470</v>
      </c>
      <c r="G1191" s="173" t="s">
        <v>2080</v>
      </c>
      <c r="I1191" s="173" t="s">
        <v>537</v>
      </c>
      <c r="J1191" s="173" t="s">
        <v>2124</v>
      </c>
      <c r="K1191" s="173" t="s">
        <v>2051</v>
      </c>
    </row>
    <row r="1192" spans="1:11" x14ac:dyDescent="0.25">
      <c r="A1192" s="173" t="s">
        <v>1803</v>
      </c>
      <c r="B1192" s="173" t="s">
        <v>120</v>
      </c>
      <c r="C1192" s="173" t="s">
        <v>2087</v>
      </c>
      <c r="D1192" s="178"/>
      <c r="E1192" s="173" t="s">
        <v>1292</v>
      </c>
      <c r="F1192" s="173" t="s">
        <v>470</v>
      </c>
      <c r="G1192" s="173" t="s">
        <v>2080</v>
      </c>
      <c r="I1192" s="173" t="s">
        <v>1579</v>
      </c>
      <c r="J1192" s="173" t="s">
        <v>2121</v>
      </c>
      <c r="K1192" s="173" t="s">
        <v>2049</v>
      </c>
    </row>
    <row r="1193" spans="1:11" x14ac:dyDescent="0.25">
      <c r="A1193" s="173" t="s">
        <v>1803</v>
      </c>
      <c r="B1193" s="173" t="s">
        <v>189</v>
      </c>
      <c r="C1193" s="173" t="s">
        <v>2084</v>
      </c>
      <c r="D1193" s="178"/>
      <c r="E1193" s="173" t="s">
        <v>1592</v>
      </c>
      <c r="F1193" s="173" t="s">
        <v>470</v>
      </c>
      <c r="G1193" s="173" t="s">
        <v>2081</v>
      </c>
      <c r="I1193" s="173" t="s">
        <v>1683</v>
      </c>
      <c r="J1193" s="173" t="s">
        <v>2119</v>
      </c>
      <c r="K1193" s="173" t="s">
        <v>2051</v>
      </c>
    </row>
    <row r="1194" spans="1:11" x14ac:dyDescent="0.25">
      <c r="A1194" s="173" t="s">
        <v>1770</v>
      </c>
      <c r="B1194" s="173" t="s">
        <v>120</v>
      </c>
      <c r="C1194" s="173" t="s">
        <v>2082</v>
      </c>
      <c r="D1194" s="178"/>
      <c r="E1194" s="173" t="s">
        <v>843</v>
      </c>
      <c r="F1194" s="173" t="s">
        <v>470</v>
      </c>
      <c r="G1194" s="173" t="s">
        <v>2054</v>
      </c>
      <c r="I1194" s="173" t="s">
        <v>1683</v>
      </c>
      <c r="J1194" s="173" t="s">
        <v>455</v>
      </c>
      <c r="K1194" s="173" t="s">
        <v>483</v>
      </c>
    </row>
    <row r="1195" spans="1:11" x14ac:dyDescent="0.25">
      <c r="A1195" s="173" t="s">
        <v>1770</v>
      </c>
      <c r="B1195" s="173" t="s">
        <v>189</v>
      </c>
      <c r="C1195" s="173" t="s">
        <v>2083</v>
      </c>
      <c r="D1195" s="178"/>
      <c r="E1195" s="173" t="s">
        <v>975</v>
      </c>
      <c r="F1195" s="173" t="s">
        <v>470</v>
      </c>
      <c r="G1195" s="173" t="s">
        <v>2084</v>
      </c>
      <c r="I1195" s="173" t="s">
        <v>804</v>
      </c>
      <c r="J1195" s="173" t="s">
        <v>2115</v>
      </c>
      <c r="K1195" s="173" t="s">
        <v>2079</v>
      </c>
    </row>
    <row r="1196" spans="1:11" x14ac:dyDescent="0.25">
      <c r="A1196" s="173" t="s">
        <v>1819</v>
      </c>
      <c r="B1196" s="173" t="s">
        <v>189</v>
      </c>
      <c r="C1196" s="173" t="s">
        <v>2054</v>
      </c>
      <c r="D1196" s="178"/>
      <c r="E1196" s="173" t="s">
        <v>1706</v>
      </c>
      <c r="F1196" s="173" t="s">
        <v>470</v>
      </c>
      <c r="G1196" s="173" t="s">
        <v>2085</v>
      </c>
      <c r="I1196" s="173" t="s">
        <v>698</v>
      </c>
      <c r="J1196" s="173" t="s">
        <v>2123</v>
      </c>
      <c r="K1196" s="173" t="s">
        <v>2080</v>
      </c>
    </row>
    <row r="1197" spans="1:11" x14ac:dyDescent="0.25">
      <c r="A1197" s="173" t="s">
        <v>1813</v>
      </c>
      <c r="B1197" s="173" t="s">
        <v>120</v>
      </c>
      <c r="C1197" s="173" t="s">
        <v>2054</v>
      </c>
      <c r="D1197" s="178"/>
      <c r="E1197" s="173" t="s">
        <v>1706</v>
      </c>
      <c r="F1197" s="173" t="s">
        <v>472</v>
      </c>
      <c r="G1197" s="173" t="s">
        <v>2060</v>
      </c>
      <c r="I1197" s="173" t="s">
        <v>699</v>
      </c>
      <c r="J1197" s="173" t="s">
        <v>2123</v>
      </c>
      <c r="K1197" s="173" t="s">
        <v>2056</v>
      </c>
    </row>
    <row r="1198" spans="1:11" x14ac:dyDescent="0.25">
      <c r="A1198" s="173" t="s">
        <v>1813</v>
      </c>
      <c r="B1198" s="173" t="s">
        <v>189</v>
      </c>
      <c r="C1198" s="173" t="s">
        <v>2054</v>
      </c>
      <c r="D1198" s="178"/>
      <c r="E1198" s="173" t="s">
        <v>1707</v>
      </c>
      <c r="F1198" s="173" t="s">
        <v>470</v>
      </c>
      <c r="G1198" s="173" t="s">
        <v>2066</v>
      </c>
      <c r="I1198" s="173" t="s">
        <v>699</v>
      </c>
      <c r="J1198" s="173" t="s">
        <v>455</v>
      </c>
      <c r="K1198" s="173" t="s">
        <v>483</v>
      </c>
    </row>
    <row r="1199" spans="1:11" x14ac:dyDescent="0.25">
      <c r="A1199" s="173" t="s">
        <v>1820</v>
      </c>
      <c r="B1199" s="173" t="s">
        <v>189</v>
      </c>
      <c r="C1199" s="173" t="s">
        <v>2054</v>
      </c>
      <c r="D1199" s="178"/>
      <c r="E1199" s="173" t="s">
        <v>2043</v>
      </c>
      <c r="F1199" s="173" t="s">
        <v>474</v>
      </c>
      <c r="G1199" s="173" t="s">
        <v>2060</v>
      </c>
      <c r="I1199" s="173" t="s">
        <v>700</v>
      </c>
      <c r="J1199" s="173" t="s">
        <v>2123</v>
      </c>
      <c r="K1199" s="173" t="s">
        <v>2080</v>
      </c>
    </row>
    <row r="1200" spans="1:11" x14ac:dyDescent="0.25">
      <c r="A1200" s="173" t="s">
        <v>1804</v>
      </c>
      <c r="B1200" s="173" t="s">
        <v>189</v>
      </c>
      <c r="C1200" s="173" t="s">
        <v>2081</v>
      </c>
      <c r="D1200" s="178"/>
      <c r="E1200" s="173" t="s">
        <v>1708</v>
      </c>
      <c r="F1200" s="173" t="s">
        <v>470</v>
      </c>
      <c r="G1200" s="173" t="s">
        <v>2084</v>
      </c>
      <c r="I1200" s="173" t="s">
        <v>1684</v>
      </c>
      <c r="J1200" s="173" t="s">
        <v>2119</v>
      </c>
      <c r="K1200" s="173" t="s">
        <v>2061</v>
      </c>
    </row>
    <row r="1201" spans="1:11" x14ac:dyDescent="0.25">
      <c r="A1201" s="173" t="s">
        <v>1821</v>
      </c>
      <c r="B1201" s="173" t="s">
        <v>189</v>
      </c>
      <c r="C1201" s="173" t="s">
        <v>2060</v>
      </c>
      <c r="D1201" s="178"/>
      <c r="E1201" s="173" t="s">
        <v>1709</v>
      </c>
      <c r="F1201" s="173" t="s">
        <v>470</v>
      </c>
      <c r="G1201" s="173" t="s">
        <v>2080</v>
      </c>
      <c r="I1201" s="173" t="s">
        <v>701</v>
      </c>
      <c r="J1201" s="173" t="s">
        <v>2123</v>
      </c>
      <c r="K1201" s="173" t="s">
        <v>2086</v>
      </c>
    </row>
    <row r="1202" spans="1:11" x14ac:dyDescent="0.25">
      <c r="A1202" s="173" t="s">
        <v>1822</v>
      </c>
      <c r="B1202" s="173" t="s">
        <v>189</v>
      </c>
      <c r="C1202" s="173" t="s">
        <v>2054</v>
      </c>
      <c r="D1202" s="178"/>
      <c r="E1202" s="173" t="s">
        <v>1709</v>
      </c>
      <c r="F1202" s="173" t="s">
        <v>474</v>
      </c>
      <c r="G1202" s="173" t="s">
        <v>2084</v>
      </c>
      <c r="I1202" s="173" t="s">
        <v>805</v>
      </c>
      <c r="J1202" s="173" t="s">
        <v>2115</v>
      </c>
      <c r="K1202" s="173" t="s">
        <v>2079</v>
      </c>
    </row>
    <row r="1203" spans="1:11" x14ac:dyDescent="0.25">
      <c r="A1203" s="173" t="s">
        <v>1810</v>
      </c>
      <c r="B1203" s="173" t="s">
        <v>189</v>
      </c>
      <c r="C1203" s="173" t="s">
        <v>2048</v>
      </c>
      <c r="D1203" s="178"/>
      <c r="E1203" s="173" t="s">
        <v>1710</v>
      </c>
      <c r="F1203" s="173" t="s">
        <v>470</v>
      </c>
      <c r="G1203" s="173" t="s">
        <v>2066</v>
      </c>
      <c r="I1203" s="173" t="s">
        <v>1182</v>
      </c>
      <c r="J1203" s="173" t="s">
        <v>2116</v>
      </c>
      <c r="K1203" s="173" t="s">
        <v>2054</v>
      </c>
    </row>
    <row r="1204" spans="1:11" x14ac:dyDescent="0.25">
      <c r="A1204" s="173" t="s">
        <v>1823</v>
      </c>
      <c r="B1204" s="173" t="s">
        <v>189</v>
      </c>
      <c r="C1204" s="173" t="s">
        <v>2080</v>
      </c>
      <c r="D1204" s="178"/>
      <c r="E1204" s="173" t="s">
        <v>1710</v>
      </c>
      <c r="F1204" s="173" t="s">
        <v>472</v>
      </c>
      <c r="G1204" s="173" t="s">
        <v>2054</v>
      </c>
      <c r="I1204" s="173" t="s">
        <v>1182</v>
      </c>
      <c r="J1204" s="173" t="s">
        <v>2121</v>
      </c>
      <c r="K1204" s="173" t="s">
        <v>2054</v>
      </c>
    </row>
    <row r="1205" spans="1:11" x14ac:dyDescent="0.25">
      <c r="A1205" s="173" t="s">
        <v>1824</v>
      </c>
      <c r="B1205" s="173" t="s">
        <v>189</v>
      </c>
      <c r="C1205" s="173" t="s">
        <v>2088</v>
      </c>
      <c r="D1205" s="178"/>
      <c r="E1205" s="173" t="s">
        <v>1711</v>
      </c>
      <c r="F1205" s="173" t="s">
        <v>470</v>
      </c>
      <c r="G1205" s="173" t="s">
        <v>2046</v>
      </c>
      <c r="I1205" s="173" t="s">
        <v>1513</v>
      </c>
      <c r="J1205" s="173" t="s">
        <v>2118</v>
      </c>
      <c r="K1205" s="173" t="s">
        <v>2049</v>
      </c>
    </row>
    <row r="1206" spans="1:11" x14ac:dyDescent="0.25">
      <c r="A1206" s="173" t="s">
        <v>1825</v>
      </c>
      <c r="B1206" s="173" t="s">
        <v>189</v>
      </c>
      <c r="C1206" s="173" t="s">
        <v>2054</v>
      </c>
      <c r="D1206" s="178"/>
      <c r="E1206" s="173" t="s">
        <v>1712</v>
      </c>
      <c r="F1206" s="173" t="s">
        <v>470</v>
      </c>
      <c r="G1206" s="173" t="s">
        <v>2059</v>
      </c>
      <c r="I1206" s="173" t="s">
        <v>1514</v>
      </c>
      <c r="J1206" s="173" t="s">
        <v>2118</v>
      </c>
      <c r="K1206" s="173" t="s">
        <v>2061</v>
      </c>
    </row>
    <row r="1207" spans="1:11" x14ac:dyDescent="0.25">
      <c r="A1207" s="173" t="s">
        <v>1814</v>
      </c>
      <c r="B1207" s="173" t="s">
        <v>120</v>
      </c>
      <c r="C1207" s="173" t="s">
        <v>2054</v>
      </c>
      <c r="D1207" s="178"/>
      <c r="E1207" s="173" t="s">
        <v>1713</v>
      </c>
      <c r="F1207" s="173" t="s">
        <v>470</v>
      </c>
      <c r="G1207" s="173" t="s">
        <v>2048</v>
      </c>
      <c r="I1207" s="173" t="s">
        <v>1685</v>
      </c>
      <c r="J1207" s="173" t="s">
        <v>2119</v>
      </c>
      <c r="K1207" s="173" t="s">
        <v>2086</v>
      </c>
    </row>
    <row r="1208" spans="1:11" x14ac:dyDescent="0.25">
      <c r="A1208" s="173" t="s">
        <v>1815</v>
      </c>
      <c r="B1208" s="173" t="s">
        <v>120</v>
      </c>
      <c r="C1208" s="173" t="s">
        <v>2060</v>
      </c>
      <c r="D1208" s="178"/>
      <c r="E1208" s="173" t="s">
        <v>761</v>
      </c>
      <c r="F1208" s="173" t="s">
        <v>470</v>
      </c>
      <c r="G1208" s="173" t="s">
        <v>2054</v>
      </c>
      <c r="I1208" s="173" t="s">
        <v>1685</v>
      </c>
      <c r="J1208" s="173" t="s">
        <v>455</v>
      </c>
      <c r="K1208" s="173" t="s">
        <v>483</v>
      </c>
    </row>
    <row r="1209" spans="1:11" x14ac:dyDescent="0.25">
      <c r="A1209" s="173" t="s">
        <v>1816</v>
      </c>
      <c r="B1209" s="173" t="s">
        <v>120</v>
      </c>
      <c r="C1209" s="173" t="s">
        <v>2054</v>
      </c>
      <c r="D1209" s="178"/>
      <c r="E1209" s="173" t="s">
        <v>1356</v>
      </c>
      <c r="F1209" s="173" t="s">
        <v>470</v>
      </c>
      <c r="G1209" s="173" t="s">
        <v>2054</v>
      </c>
      <c r="I1209" s="173" t="s">
        <v>1686</v>
      </c>
      <c r="J1209" s="173" t="s">
        <v>2119</v>
      </c>
      <c r="K1209" s="173" t="s">
        <v>2051</v>
      </c>
    </row>
    <row r="1210" spans="1:11" x14ac:dyDescent="0.25">
      <c r="A1210" s="173" t="s">
        <v>1817</v>
      </c>
      <c r="B1210" s="173" t="s">
        <v>120</v>
      </c>
      <c r="C1210" s="173" t="s">
        <v>2054</v>
      </c>
      <c r="D1210" s="178"/>
      <c r="E1210" s="173" t="s">
        <v>1545</v>
      </c>
      <c r="F1210" s="173" t="s">
        <v>470</v>
      </c>
      <c r="G1210" s="173" t="s">
        <v>2062</v>
      </c>
      <c r="I1210" s="173" t="s">
        <v>702</v>
      </c>
      <c r="J1210" s="173" t="s">
        <v>2123</v>
      </c>
      <c r="K1210" s="173" t="s">
        <v>2062</v>
      </c>
    </row>
    <row r="1211" spans="1:11" x14ac:dyDescent="0.25">
      <c r="A1211" s="173" t="s">
        <v>1818</v>
      </c>
      <c r="B1211" s="173" t="s">
        <v>120</v>
      </c>
      <c r="C1211" s="173" t="s">
        <v>2054</v>
      </c>
      <c r="D1211" s="178"/>
      <c r="E1211" s="173" t="s">
        <v>762</v>
      </c>
      <c r="F1211" s="173" t="s">
        <v>470</v>
      </c>
      <c r="G1211" s="173" t="s">
        <v>2088</v>
      </c>
      <c r="I1211" s="173" t="s">
        <v>703</v>
      </c>
      <c r="J1211" s="173" t="s">
        <v>2123</v>
      </c>
      <c r="K1211" s="173" t="s">
        <v>2081</v>
      </c>
    </row>
    <row r="1212" spans="1:11" x14ac:dyDescent="0.25">
      <c r="A1212" s="173" t="s">
        <v>1826</v>
      </c>
      <c r="B1212" s="173" t="s">
        <v>189</v>
      </c>
      <c r="C1212" s="173" t="s">
        <v>2060</v>
      </c>
      <c r="D1212" s="178"/>
      <c r="E1212" s="173" t="s">
        <v>763</v>
      </c>
      <c r="F1212" s="173" t="s">
        <v>470</v>
      </c>
      <c r="G1212" s="173" t="s">
        <v>2087</v>
      </c>
      <c r="I1212" s="173" t="s">
        <v>1183</v>
      </c>
      <c r="J1212" s="173" t="s">
        <v>2116</v>
      </c>
      <c r="K1212" s="173" t="s">
        <v>2083</v>
      </c>
    </row>
    <row r="1213" spans="1:11" x14ac:dyDescent="0.25">
      <c r="A1213" s="173" t="s">
        <v>1771</v>
      </c>
      <c r="B1213" s="173" t="s">
        <v>120</v>
      </c>
      <c r="C1213" s="173" t="s">
        <v>2054</v>
      </c>
      <c r="D1213" s="178"/>
      <c r="E1213" s="173" t="s">
        <v>1357</v>
      </c>
      <c r="F1213" s="173" t="s">
        <v>470</v>
      </c>
      <c r="G1213" s="173" t="s">
        <v>2088</v>
      </c>
      <c r="I1213" s="173" t="s">
        <v>1183</v>
      </c>
      <c r="J1213" s="173" t="s">
        <v>455</v>
      </c>
      <c r="K1213" s="173" t="s">
        <v>483</v>
      </c>
    </row>
    <row r="1214" spans="1:11" x14ac:dyDescent="0.25">
      <c r="A1214" s="173" t="s">
        <v>1772</v>
      </c>
      <c r="B1214" s="173" t="s">
        <v>120</v>
      </c>
      <c r="C1214" s="173" t="s">
        <v>2054</v>
      </c>
      <c r="D1214" s="178"/>
      <c r="E1214" s="173" t="s">
        <v>764</v>
      </c>
      <c r="F1214" s="173" t="s">
        <v>470</v>
      </c>
      <c r="G1214" s="173" t="s">
        <v>2088</v>
      </c>
      <c r="I1214" s="173" t="s">
        <v>1515</v>
      </c>
      <c r="J1214" s="173" t="s">
        <v>2118</v>
      </c>
      <c r="K1214" s="173" t="s">
        <v>2049</v>
      </c>
    </row>
    <row r="1215" spans="1:11" x14ac:dyDescent="0.25">
      <c r="A1215" s="173" t="s">
        <v>1773</v>
      </c>
      <c r="B1215" s="173" t="s">
        <v>120</v>
      </c>
      <c r="C1215" s="173" t="s">
        <v>2054</v>
      </c>
      <c r="D1215" s="178"/>
      <c r="E1215" s="173" t="s">
        <v>1067</v>
      </c>
      <c r="F1215" s="173" t="s">
        <v>470</v>
      </c>
      <c r="G1215" s="173" t="s">
        <v>2085</v>
      </c>
      <c r="I1215" s="173" t="s">
        <v>704</v>
      </c>
      <c r="J1215" s="173" t="s">
        <v>2123</v>
      </c>
      <c r="K1215" s="173" t="s">
        <v>2060</v>
      </c>
    </row>
    <row r="1216" spans="1:11" x14ac:dyDescent="0.25">
      <c r="A1216" s="173" t="s">
        <v>1774</v>
      </c>
      <c r="B1216" s="173" t="s">
        <v>120</v>
      </c>
      <c r="C1216" s="173" t="s">
        <v>2054</v>
      </c>
      <c r="D1216" s="178"/>
      <c r="E1216" s="173" t="s">
        <v>929</v>
      </c>
      <c r="F1216" s="173" t="s">
        <v>470</v>
      </c>
      <c r="G1216" s="173" t="s">
        <v>2087</v>
      </c>
      <c r="I1216" s="173" t="s">
        <v>1687</v>
      </c>
      <c r="J1216" s="173" t="s">
        <v>2119</v>
      </c>
      <c r="K1216" s="173" t="s">
        <v>2051</v>
      </c>
    </row>
    <row r="1217" spans="1:11" x14ac:dyDescent="0.25">
      <c r="A1217" s="173" t="s">
        <v>1780</v>
      </c>
      <c r="B1217" s="173" t="s">
        <v>116</v>
      </c>
      <c r="C1217" s="173" t="s">
        <v>2054</v>
      </c>
      <c r="D1217" s="178"/>
      <c r="E1217" s="173" t="s">
        <v>765</v>
      </c>
      <c r="F1217" s="173" t="s">
        <v>470</v>
      </c>
      <c r="G1217" s="173" t="s">
        <v>2078</v>
      </c>
      <c r="I1217" s="173" t="s">
        <v>1687</v>
      </c>
      <c r="J1217" s="173" t="s">
        <v>455</v>
      </c>
      <c r="K1217" s="173" t="s">
        <v>483</v>
      </c>
    </row>
    <row r="1218" spans="1:11" x14ac:dyDescent="0.25">
      <c r="A1218" s="173" t="s">
        <v>1775</v>
      </c>
      <c r="B1218" s="173" t="s">
        <v>120</v>
      </c>
      <c r="C1218" s="173" t="s">
        <v>2060</v>
      </c>
      <c r="D1218" s="178"/>
      <c r="E1218" s="173" t="s">
        <v>1218</v>
      </c>
      <c r="F1218" s="173" t="s">
        <v>470</v>
      </c>
      <c r="G1218" s="173" t="s">
        <v>2087</v>
      </c>
      <c r="I1218" s="173" t="s">
        <v>705</v>
      </c>
      <c r="J1218" s="173" t="s">
        <v>2123</v>
      </c>
      <c r="K1218" s="173" t="s">
        <v>2080</v>
      </c>
    </row>
    <row r="1219" spans="1:11" x14ac:dyDescent="0.25">
      <c r="A1219" s="173" t="s">
        <v>1806</v>
      </c>
      <c r="B1219" s="173" t="s">
        <v>189</v>
      </c>
      <c r="C1219" s="173" t="s">
        <v>2066</v>
      </c>
      <c r="D1219" s="178"/>
      <c r="E1219" s="173" t="s">
        <v>1068</v>
      </c>
      <c r="F1219" s="173" t="s">
        <v>470</v>
      </c>
      <c r="G1219" s="173" t="s">
        <v>2078</v>
      </c>
      <c r="I1219" s="173" t="s">
        <v>1580</v>
      </c>
      <c r="J1219" s="173" t="s">
        <v>2121</v>
      </c>
      <c r="K1219" s="173" t="s">
        <v>2084</v>
      </c>
    </row>
    <row r="1220" spans="1:11" x14ac:dyDescent="0.25">
      <c r="A1220" s="173" t="s">
        <v>1807</v>
      </c>
      <c r="B1220" s="173" t="s">
        <v>189</v>
      </c>
      <c r="C1220" s="173" t="s">
        <v>2084</v>
      </c>
      <c r="D1220" s="178"/>
      <c r="E1220" s="173" t="s">
        <v>766</v>
      </c>
      <c r="F1220" s="173" t="s">
        <v>470</v>
      </c>
      <c r="G1220" s="173" t="s">
        <v>2047</v>
      </c>
      <c r="I1220" s="173" t="s">
        <v>706</v>
      </c>
      <c r="J1220" s="173" t="s">
        <v>2123</v>
      </c>
      <c r="K1220" s="173" t="s">
        <v>2056</v>
      </c>
    </row>
    <row r="1221" spans="1:11" x14ac:dyDescent="0.25">
      <c r="A1221" s="173" t="s">
        <v>1783</v>
      </c>
      <c r="B1221" s="173" t="s">
        <v>189</v>
      </c>
      <c r="C1221" s="173" t="s">
        <v>2054</v>
      </c>
      <c r="D1221" s="178"/>
      <c r="E1221" s="173" t="s">
        <v>1358</v>
      </c>
      <c r="F1221" s="173" t="s">
        <v>470</v>
      </c>
      <c r="G1221" s="173" t="s">
        <v>2046</v>
      </c>
      <c r="I1221" s="173" t="s">
        <v>707</v>
      </c>
      <c r="J1221" s="173" t="s">
        <v>2123</v>
      </c>
      <c r="K1221" s="173" t="s">
        <v>2080</v>
      </c>
    </row>
    <row r="1222" spans="1:11" x14ac:dyDescent="0.25">
      <c r="A1222" s="173" t="s">
        <v>1784</v>
      </c>
      <c r="B1222" s="173" t="s">
        <v>189</v>
      </c>
      <c r="C1222" s="173" t="s">
        <v>2054</v>
      </c>
      <c r="D1222" s="178"/>
      <c r="E1222" s="173" t="s">
        <v>609</v>
      </c>
      <c r="F1222" s="173" t="s">
        <v>470</v>
      </c>
      <c r="G1222" s="173" t="s">
        <v>2046</v>
      </c>
      <c r="I1222" s="173" t="s">
        <v>707</v>
      </c>
      <c r="J1222" s="173" t="s">
        <v>455</v>
      </c>
      <c r="K1222" s="173" t="s">
        <v>483</v>
      </c>
    </row>
    <row r="1223" spans="1:11" x14ac:dyDescent="0.25">
      <c r="A1223" s="173" t="s">
        <v>1805</v>
      </c>
      <c r="B1223" s="173" t="s">
        <v>189</v>
      </c>
      <c r="C1223" s="173" t="s">
        <v>2054</v>
      </c>
      <c r="D1223" s="178"/>
      <c r="E1223" s="173" t="s">
        <v>767</v>
      </c>
      <c r="F1223" s="173" t="s">
        <v>470</v>
      </c>
      <c r="G1223" s="173" t="s">
        <v>2054</v>
      </c>
      <c r="I1223" s="173" t="s">
        <v>708</v>
      </c>
      <c r="J1223" s="173" t="s">
        <v>2123</v>
      </c>
      <c r="K1223" s="173" t="s">
        <v>2080</v>
      </c>
    </row>
    <row r="1224" spans="1:11" x14ac:dyDescent="0.25">
      <c r="A1224" s="173" t="s">
        <v>1785</v>
      </c>
      <c r="B1224" s="173" t="s">
        <v>189</v>
      </c>
      <c r="C1224" s="173" t="s">
        <v>2060</v>
      </c>
      <c r="D1224" s="178"/>
      <c r="E1224" s="173" t="s">
        <v>1359</v>
      </c>
      <c r="F1224" s="173" t="s">
        <v>470</v>
      </c>
      <c r="G1224" s="173" t="s">
        <v>2054</v>
      </c>
      <c r="I1224" s="173" t="s">
        <v>708</v>
      </c>
      <c r="J1224" s="173" t="s">
        <v>455</v>
      </c>
      <c r="K1224" s="173" t="s">
        <v>483</v>
      </c>
    </row>
    <row r="1225" spans="1:11" x14ac:dyDescent="0.25">
      <c r="A1225" s="173" t="s">
        <v>1786</v>
      </c>
      <c r="B1225" s="173" t="s">
        <v>189</v>
      </c>
      <c r="C1225" s="173" t="s">
        <v>2059</v>
      </c>
      <c r="D1225" s="178"/>
      <c r="E1225" s="173" t="s">
        <v>1546</v>
      </c>
      <c r="F1225" s="173" t="s">
        <v>470</v>
      </c>
      <c r="G1225" s="173" t="s">
        <v>2060</v>
      </c>
      <c r="I1225" s="173" t="s">
        <v>1688</v>
      </c>
      <c r="J1225" s="173" t="s">
        <v>2119</v>
      </c>
      <c r="K1225" s="173" t="s">
        <v>2081</v>
      </c>
    </row>
    <row r="1226" spans="1:11" x14ac:dyDescent="0.25">
      <c r="A1226" s="173" t="s">
        <v>1787</v>
      </c>
      <c r="B1226" s="173" t="s">
        <v>189</v>
      </c>
      <c r="C1226" s="173" t="s">
        <v>2060</v>
      </c>
      <c r="D1226" s="178"/>
      <c r="E1226" s="173" t="s">
        <v>499</v>
      </c>
      <c r="F1226" s="173" t="s">
        <v>470</v>
      </c>
      <c r="G1226" s="173" t="s">
        <v>2054</v>
      </c>
      <c r="I1226" s="173" t="s">
        <v>1688</v>
      </c>
      <c r="J1226" s="173" t="s">
        <v>455</v>
      </c>
      <c r="K1226" s="173" t="s">
        <v>483</v>
      </c>
    </row>
    <row r="1227" spans="1:11" x14ac:dyDescent="0.25">
      <c r="A1227" s="173" t="s">
        <v>1788</v>
      </c>
      <c r="B1227" s="173" t="s">
        <v>189</v>
      </c>
      <c r="C1227" s="173" t="s">
        <v>2053</v>
      </c>
      <c r="D1227" s="178"/>
      <c r="E1227" s="173" t="s">
        <v>1360</v>
      </c>
      <c r="F1227" s="173" t="s">
        <v>470</v>
      </c>
      <c r="G1227" s="173" t="s">
        <v>2082</v>
      </c>
      <c r="I1227" s="173" t="s">
        <v>806</v>
      </c>
      <c r="J1227" s="173" t="s">
        <v>2115</v>
      </c>
      <c r="K1227" s="173" t="s">
        <v>2046</v>
      </c>
    </row>
    <row r="1228" spans="1:11" x14ac:dyDescent="0.25">
      <c r="A1228" s="173" t="s">
        <v>1781</v>
      </c>
      <c r="B1228" s="173" t="s">
        <v>116</v>
      </c>
      <c r="C1228" s="173" t="s">
        <v>2053</v>
      </c>
      <c r="D1228" s="178"/>
      <c r="E1228" s="173" t="s">
        <v>861</v>
      </c>
      <c r="F1228" s="173" t="s">
        <v>470</v>
      </c>
      <c r="G1228" s="173" t="s">
        <v>2054</v>
      </c>
      <c r="I1228" s="173" t="s">
        <v>709</v>
      </c>
      <c r="J1228" s="173" t="s">
        <v>2123</v>
      </c>
      <c r="K1228" s="173" t="s">
        <v>2080</v>
      </c>
    </row>
    <row r="1229" spans="1:11" x14ac:dyDescent="0.25">
      <c r="A1229" s="173" t="s">
        <v>1782</v>
      </c>
      <c r="B1229" s="173" t="s">
        <v>116</v>
      </c>
      <c r="C1229" s="173" t="s">
        <v>2061</v>
      </c>
      <c r="D1229" s="178"/>
      <c r="E1229" s="173" t="s">
        <v>1361</v>
      </c>
      <c r="F1229" s="173" t="s">
        <v>470</v>
      </c>
      <c r="G1229" s="173" t="s">
        <v>2080</v>
      </c>
      <c r="I1229" s="173" t="s">
        <v>1184</v>
      </c>
      <c r="J1229" s="173" t="s">
        <v>2116</v>
      </c>
      <c r="K1229" s="173" t="s">
        <v>2080</v>
      </c>
    </row>
    <row r="1230" spans="1:11" x14ac:dyDescent="0.25">
      <c r="A1230" s="173" t="s">
        <v>1776</v>
      </c>
      <c r="B1230" s="173" t="s">
        <v>120</v>
      </c>
      <c r="C1230" s="173" t="s">
        <v>2054</v>
      </c>
      <c r="D1230" s="178"/>
      <c r="E1230" s="173" t="s">
        <v>1362</v>
      </c>
      <c r="F1230" s="173" t="s">
        <v>470</v>
      </c>
      <c r="G1230" s="173" t="s">
        <v>2084</v>
      </c>
      <c r="I1230" s="173" t="s">
        <v>1185</v>
      </c>
      <c r="J1230" s="173" t="s">
        <v>2116</v>
      </c>
      <c r="K1230" s="173" t="s">
        <v>2066</v>
      </c>
    </row>
    <row r="1231" spans="1:11" x14ac:dyDescent="0.25">
      <c r="A1231" s="173" t="s">
        <v>1827</v>
      </c>
      <c r="B1231" s="173" t="s">
        <v>189</v>
      </c>
      <c r="C1231" s="173" t="s">
        <v>2049</v>
      </c>
      <c r="D1231" s="178"/>
      <c r="E1231" s="173" t="s">
        <v>1069</v>
      </c>
      <c r="F1231" s="173" t="s">
        <v>470</v>
      </c>
      <c r="G1231" s="173" t="s">
        <v>2085</v>
      </c>
      <c r="I1231" s="173" t="s">
        <v>710</v>
      </c>
      <c r="J1231" s="173" t="s">
        <v>2123</v>
      </c>
      <c r="K1231" s="173" t="s">
        <v>2060</v>
      </c>
    </row>
    <row r="1232" spans="1:11" x14ac:dyDescent="0.25">
      <c r="A1232" s="173" t="s">
        <v>1789</v>
      </c>
      <c r="B1232" s="173" t="s">
        <v>189</v>
      </c>
      <c r="C1232" s="173" t="s">
        <v>2049</v>
      </c>
      <c r="D1232" s="178"/>
      <c r="E1232" s="173" t="s">
        <v>1363</v>
      </c>
      <c r="F1232" s="173" t="s">
        <v>470</v>
      </c>
      <c r="G1232" s="173" t="s">
        <v>2046</v>
      </c>
      <c r="I1232" s="173" t="s">
        <v>1516</v>
      </c>
      <c r="J1232" s="173" t="s">
        <v>2118</v>
      </c>
      <c r="K1232" s="173" t="s">
        <v>2078</v>
      </c>
    </row>
    <row r="1233" spans="1:11" x14ac:dyDescent="0.25">
      <c r="A1233" s="173" t="s">
        <v>1808</v>
      </c>
      <c r="B1233" s="173" t="s">
        <v>189</v>
      </c>
      <c r="C1233" s="173" t="s">
        <v>2049</v>
      </c>
      <c r="D1233" s="178"/>
      <c r="E1233" s="173" t="s">
        <v>1364</v>
      </c>
      <c r="F1233" s="173" t="s">
        <v>470</v>
      </c>
      <c r="G1233" s="173" t="s">
        <v>2082</v>
      </c>
      <c r="I1233" s="173" t="s">
        <v>1689</v>
      </c>
      <c r="J1233" s="173" t="s">
        <v>2119</v>
      </c>
      <c r="K1233" s="173" t="s">
        <v>2086</v>
      </c>
    </row>
    <row r="1234" spans="1:11" x14ac:dyDescent="0.25">
      <c r="A1234" s="173" t="s">
        <v>1790</v>
      </c>
      <c r="B1234" s="173" t="s">
        <v>189</v>
      </c>
      <c r="C1234" s="173" t="s">
        <v>2054</v>
      </c>
      <c r="D1234" s="178"/>
      <c r="E1234" s="173" t="s">
        <v>1219</v>
      </c>
      <c r="F1234" s="173" t="s">
        <v>470</v>
      </c>
      <c r="G1234" s="173" t="s">
        <v>2060</v>
      </c>
      <c r="I1234" s="173" t="s">
        <v>1690</v>
      </c>
      <c r="J1234" s="173" t="s">
        <v>2119</v>
      </c>
      <c r="K1234" s="173" t="s">
        <v>2060</v>
      </c>
    </row>
    <row r="1235" spans="1:11" x14ac:dyDescent="0.25">
      <c r="A1235" s="173" t="s">
        <v>1765</v>
      </c>
      <c r="B1235" s="173" t="s">
        <v>189</v>
      </c>
      <c r="C1235" s="173" t="s">
        <v>2061</v>
      </c>
      <c r="D1235" s="178"/>
      <c r="E1235" s="173" t="s">
        <v>862</v>
      </c>
      <c r="F1235" s="173" t="s">
        <v>470</v>
      </c>
      <c r="G1235" s="173" t="s">
        <v>2049</v>
      </c>
      <c r="I1235" s="173" t="s">
        <v>1517</v>
      </c>
      <c r="J1235" s="173" t="s">
        <v>2118</v>
      </c>
      <c r="K1235" s="173" t="s">
        <v>2082</v>
      </c>
    </row>
    <row r="1236" spans="1:11" x14ac:dyDescent="0.25">
      <c r="A1236" s="173" t="s">
        <v>1760</v>
      </c>
      <c r="B1236" s="173" t="s">
        <v>189</v>
      </c>
      <c r="C1236" s="173" t="s">
        <v>2088</v>
      </c>
      <c r="D1236" s="178"/>
      <c r="E1236" s="173" t="s">
        <v>863</v>
      </c>
      <c r="F1236" s="173" t="s">
        <v>470</v>
      </c>
      <c r="G1236" s="173" t="s">
        <v>2060</v>
      </c>
      <c r="I1236" s="173" t="s">
        <v>1259</v>
      </c>
      <c r="J1236" s="173" t="s">
        <v>2131</v>
      </c>
      <c r="K1236" s="173" t="s">
        <v>2061</v>
      </c>
    </row>
    <row r="1237" spans="1:11" x14ac:dyDescent="0.25">
      <c r="A1237" s="173" t="s">
        <v>1809</v>
      </c>
      <c r="B1237" s="173" t="s">
        <v>189</v>
      </c>
      <c r="C1237" s="173" t="s">
        <v>2060</v>
      </c>
      <c r="D1237" s="178"/>
      <c r="E1237" s="173" t="s">
        <v>1070</v>
      </c>
      <c r="F1237" s="173" t="s">
        <v>470</v>
      </c>
      <c r="G1237" s="173" t="s">
        <v>2084</v>
      </c>
      <c r="I1237" s="173" t="s">
        <v>1259</v>
      </c>
      <c r="J1237" s="173" t="s">
        <v>455</v>
      </c>
      <c r="K1237" s="173" t="s">
        <v>483</v>
      </c>
    </row>
    <row r="1238" spans="1:11" x14ac:dyDescent="0.25">
      <c r="A1238" s="173" t="s">
        <v>1777</v>
      </c>
      <c r="B1238" s="173" t="s">
        <v>120</v>
      </c>
      <c r="C1238" s="173" t="s">
        <v>2054</v>
      </c>
      <c r="D1238" s="178"/>
      <c r="E1238" s="173" t="s">
        <v>1220</v>
      </c>
      <c r="F1238" s="173" t="s">
        <v>470</v>
      </c>
      <c r="G1238" s="173" t="s">
        <v>2054</v>
      </c>
      <c r="I1238" s="173" t="s">
        <v>1691</v>
      </c>
      <c r="J1238" s="173" t="s">
        <v>2119</v>
      </c>
      <c r="K1238" s="173" t="s">
        <v>2046</v>
      </c>
    </row>
    <row r="1239" spans="1:11" x14ac:dyDescent="0.25">
      <c r="A1239" s="173" t="s">
        <v>1777</v>
      </c>
      <c r="B1239" s="173" t="s">
        <v>116</v>
      </c>
      <c r="C1239" s="173" t="s">
        <v>2098</v>
      </c>
      <c r="D1239" s="178"/>
      <c r="E1239" s="173" t="s">
        <v>1547</v>
      </c>
      <c r="F1239" s="173" t="s">
        <v>470</v>
      </c>
      <c r="G1239" s="173" t="s">
        <v>2046</v>
      </c>
      <c r="I1239" s="173" t="s">
        <v>1691</v>
      </c>
      <c r="J1239" s="173" t="s">
        <v>455</v>
      </c>
      <c r="K1239" s="173" t="s">
        <v>483</v>
      </c>
    </row>
    <row r="1240" spans="1:11" x14ac:dyDescent="0.25">
      <c r="A1240" s="173" t="s">
        <v>1777</v>
      </c>
      <c r="B1240" s="173" t="s">
        <v>189</v>
      </c>
      <c r="C1240" s="173" t="s">
        <v>2054</v>
      </c>
      <c r="D1240" s="178"/>
      <c r="E1240" s="173" t="s">
        <v>1736</v>
      </c>
      <c r="F1240" s="173" t="s">
        <v>470</v>
      </c>
      <c r="G1240" s="173" t="s">
        <v>2046</v>
      </c>
      <c r="I1240" s="173" t="s">
        <v>1186</v>
      </c>
      <c r="J1240" s="173" t="s">
        <v>2116</v>
      </c>
      <c r="K1240" s="173" t="s">
        <v>2082</v>
      </c>
    </row>
    <row r="1241" spans="1:11" x14ac:dyDescent="0.25">
      <c r="A1241" s="173" t="s">
        <v>1778</v>
      </c>
      <c r="B1241" s="173" t="s">
        <v>120</v>
      </c>
      <c r="C1241" s="173" t="s">
        <v>2059</v>
      </c>
      <c r="D1241" s="178"/>
      <c r="E1241" s="173" t="s">
        <v>1365</v>
      </c>
      <c r="F1241" s="173" t="s">
        <v>470</v>
      </c>
      <c r="G1241" s="173" t="s">
        <v>2078</v>
      </c>
      <c r="I1241" s="173" t="s">
        <v>1187</v>
      </c>
      <c r="J1241" s="173" t="s">
        <v>2116</v>
      </c>
      <c r="K1241" s="173" t="s">
        <v>2084</v>
      </c>
    </row>
    <row r="1242" spans="1:11" x14ac:dyDescent="0.25">
      <c r="A1242" s="173" t="s">
        <v>1778</v>
      </c>
      <c r="B1242" s="173" t="s">
        <v>116</v>
      </c>
      <c r="C1242" s="173" t="s">
        <v>2049</v>
      </c>
      <c r="D1242" s="178"/>
      <c r="E1242" s="173" t="s">
        <v>1366</v>
      </c>
      <c r="F1242" s="173" t="s">
        <v>470</v>
      </c>
      <c r="G1242" s="173" t="s">
        <v>2061</v>
      </c>
      <c r="I1242" s="173" t="s">
        <v>1260</v>
      </c>
      <c r="J1242" s="173" t="s">
        <v>2131</v>
      </c>
      <c r="K1242" s="173" t="s">
        <v>2048</v>
      </c>
    </row>
    <row r="1243" spans="1:11" x14ac:dyDescent="0.25">
      <c r="A1243" s="173" t="s">
        <v>1778</v>
      </c>
      <c r="B1243" s="173" t="s">
        <v>189</v>
      </c>
      <c r="C1243" s="173" t="s">
        <v>2080</v>
      </c>
      <c r="D1243" s="178"/>
      <c r="E1243" s="173" t="s">
        <v>610</v>
      </c>
      <c r="F1243" s="173" t="s">
        <v>470</v>
      </c>
      <c r="G1243" s="173" t="s">
        <v>2061</v>
      </c>
      <c r="I1243" s="173" t="s">
        <v>1261</v>
      </c>
      <c r="J1243" s="173" t="s">
        <v>2131</v>
      </c>
      <c r="K1243" s="173" t="s">
        <v>2083</v>
      </c>
    </row>
    <row r="1244" spans="1:11" x14ac:dyDescent="0.25">
      <c r="A1244" s="173" t="s">
        <v>1791</v>
      </c>
      <c r="B1244" s="173" t="s">
        <v>189</v>
      </c>
      <c r="C1244" s="173" t="s">
        <v>2054</v>
      </c>
      <c r="D1244" s="178"/>
      <c r="E1244" s="173" t="s">
        <v>1367</v>
      </c>
      <c r="F1244" s="173" t="s">
        <v>470</v>
      </c>
      <c r="G1244" s="173" t="s">
        <v>2046</v>
      </c>
      <c r="I1244" s="173" t="s">
        <v>538</v>
      </c>
      <c r="J1244" s="173" t="s">
        <v>2124</v>
      </c>
      <c r="K1244" s="173" t="s">
        <v>2054</v>
      </c>
    </row>
    <row r="1245" spans="1:11" x14ac:dyDescent="0.25">
      <c r="A1245" s="173" t="s">
        <v>1792</v>
      </c>
      <c r="B1245" s="173" t="s">
        <v>189</v>
      </c>
      <c r="C1245" s="173" t="s">
        <v>2084</v>
      </c>
      <c r="D1245" s="178"/>
      <c r="E1245" s="173" t="s">
        <v>1368</v>
      </c>
      <c r="F1245" s="173" t="s">
        <v>470</v>
      </c>
      <c r="G1245" s="173" t="s">
        <v>2081</v>
      </c>
      <c r="I1245" s="173" t="s">
        <v>1262</v>
      </c>
      <c r="J1245" s="173" t="s">
        <v>2131</v>
      </c>
      <c r="K1245" s="173" t="s">
        <v>2081</v>
      </c>
    </row>
    <row r="1246" spans="1:11" x14ac:dyDescent="0.25">
      <c r="A1246" s="173" t="s">
        <v>1779</v>
      </c>
      <c r="B1246" s="173" t="s">
        <v>120</v>
      </c>
      <c r="C1246" s="173" t="s">
        <v>2087</v>
      </c>
      <c r="D1246" s="178"/>
      <c r="E1246" s="173" t="s">
        <v>1369</v>
      </c>
      <c r="F1246" s="173" t="s">
        <v>470</v>
      </c>
      <c r="G1246" s="173" t="s">
        <v>2046</v>
      </c>
      <c r="I1246" s="173" t="s">
        <v>1518</v>
      </c>
      <c r="J1246" s="173" t="s">
        <v>2118</v>
      </c>
      <c r="K1246" s="173" t="s">
        <v>2080</v>
      </c>
    </row>
    <row r="1247" spans="1:11" x14ac:dyDescent="0.25">
      <c r="A1247" s="173" t="s">
        <v>1793</v>
      </c>
      <c r="B1247" s="173" t="s">
        <v>189</v>
      </c>
      <c r="C1247" s="173" t="s">
        <v>2060</v>
      </c>
      <c r="D1247" s="178"/>
      <c r="E1247" s="173" t="s">
        <v>1071</v>
      </c>
      <c r="F1247" s="173" t="s">
        <v>470</v>
      </c>
      <c r="G1247" s="173" t="s">
        <v>2082</v>
      </c>
      <c r="I1247" s="173" t="s">
        <v>1519</v>
      </c>
      <c r="J1247" s="173" t="s">
        <v>2118</v>
      </c>
      <c r="K1247" s="173" t="s">
        <v>2049</v>
      </c>
    </row>
    <row r="1248" spans="1:11" x14ac:dyDescent="0.25">
      <c r="A1248" s="173" t="s">
        <v>1287</v>
      </c>
      <c r="B1248" s="173" t="s">
        <v>120</v>
      </c>
      <c r="C1248" s="173" t="s">
        <v>2084</v>
      </c>
      <c r="D1248" s="178"/>
      <c r="E1248" s="173" t="s">
        <v>1072</v>
      </c>
      <c r="F1248" s="173" t="s">
        <v>470</v>
      </c>
      <c r="G1248" s="173" t="s">
        <v>2087</v>
      </c>
      <c r="I1248" s="173" t="s">
        <v>1520</v>
      </c>
      <c r="J1248" s="173" t="s">
        <v>2118</v>
      </c>
      <c r="K1248" s="173" t="s">
        <v>2080</v>
      </c>
    </row>
    <row r="1249" spans="1:11" x14ac:dyDescent="0.25">
      <c r="A1249" s="173" t="s">
        <v>840</v>
      </c>
      <c r="B1249" s="173" t="s">
        <v>120</v>
      </c>
      <c r="C1249" s="173" t="s">
        <v>2084</v>
      </c>
      <c r="D1249" s="178"/>
      <c r="E1249" s="173" t="s">
        <v>1073</v>
      </c>
      <c r="F1249" s="173" t="s">
        <v>470</v>
      </c>
      <c r="G1249" s="173" t="s">
        <v>2080</v>
      </c>
      <c r="I1249" s="173" t="s">
        <v>1188</v>
      </c>
      <c r="J1249" s="173" t="s">
        <v>2116</v>
      </c>
      <c r="K1249" s="173" t="s">
        <v>2083</v>
      </c>
    </row>
    <row r="1250" spans="1:11" x14ac:dyDescent="0.25">
      <c r="A1250" s="173" t="s">
        <v>1288</v>
      </c>
      <c r="B1250" s="173" t="s">
        <v>120</v>
      </c>
      <c r="C1250" s="173" t="s">
        <v>2060</v>
      </c>
      <c r="D1250" s="178"/>
      <c r="E1250" s="173" t="s">
        <v>611</v>
      </c>
      <c r="F1250" s="173" t="s">
        <v>470</v>
      </c>
      <c r="G1250" s="173" t="s">
        <v>2087</v>
      </c>
      <c r="I1250" s="173" t="s">
        <v>807</v>
      </c>
      <c r="J1250" s="173" t="s">
        <v>2115</v>
      </c>
      <c r="K1250" s="173" t="s">
        <v>2048</v>
      </c>
    </row>
    <row r="1251" spans="1:11" x14ac:dyDescent="0.25">
      <c r="A1251" s="173" t="s">
        <v>841</v>
      </c>
      <c r="B1251" s="173" t="s">
        <v>120</v>
      </c>
      <c r="C1251" s="173" t="s">
        <v>2082</v>
      </c>
      <c r="D1251" s="178"/>
      <c r="E1251" s="173" t="s">
        <v>1074</v>
      </c>
      <c r="F1251" s="173" t="s">
        <v>470</v>
      </c>
      <c r="G1251" s="173" t="s">
        <v>2066</v>
      </c>
      <c r="I1251" s="173" t="s">
        <v>1263</v>
      </c>
      <c r="J1251" s="173" t="s">
        <v>2131</v>
      </c>
      <c r="K1251" s="173" t="s">
        <v>2048</v>
      </c>
    </row>
    <row r="1252" spans="1:11" x14ac:dyDescent="0.25">
      <c r="A1252" s="173" t="s">
        <v>972</v>
      </c>
      <c r="B1252" s="173" t="s">
        <v>120</v>
      </c>
      <c r="C1252" s="173" t="s">
        <v>2054</v>
      </c>
      <c r="D1252" s="178"/>
      <c r="E1252" s="173" t="s">
        <v>1075</v>
      </c>
      <c r="F1252" s="173" t="s">
        <v>470</v>
      </c>
      <c r="G1252" s="173" t="s">
        <v>2066</v>
      </c>
      <c r="I1252" s="173" t="s">
        <v>1756</v>
      </c>
      <c r="J1252" s="173" t="s">
        <v>455</v>
      </c>
      <c r="K1252" s="173" t="s">
        <v>2083</v>
      </c>
    </row>
    <row r="1253" spans="1:11" x14ac:dyDescent="0.25">
      <c r="A1253" s="173" t="s">
        <v>559</v>
      </c>
      <c r="B1253" s="173" t="s">
        <v>120</v>
      </c>
      <c r="C1253" s="173" t="s">
        <v>2061</v>
      </c>
      <c r="D1253" s="178"/>
      <c r="E1253" s="173" t="s">
        <v>930</v>
      </c>
      <c r="F1253" s="173" t="s">
        <v>470</v>
      </c>
      <c r="G1253" s="173" t="s">
        <v>2087</v>
      </c>
      <c r="I1253" s="173" t="s">
        <v>1189</v>
      </c>
      <c r="J1253" s="173" t="s">
        <v>2116</v>
      </c>
      <c r="K1253" s="173" t="s">
        <v>2083</v>
      </c>
    </row>
    <row r="1254" spans="1:11" x14ac:dyDescent="0.25">
      <c r="A1254" s="173" t="s">
        <v>973</v>
      </c>
      <c r="B1254" s="173" t="s">
        <v>120</v>
      </c>
      <c r="C1254" s="173" t="s">
        <v>2082</v>
      </c>
      <c r="D1254" s="178"/>
      <c r="E1254" s="173" t="s">
        <v>1370</v>
      </c>
      <c r="F1254" s="173" t="s">
        <v>470</v>
      </c>
      <c r="G1254" s="173" t="s">
        <v>2087</v>
      </c>
      <c r="I1254" s="173" t="s">
        <v>1521</v>
      </c>
      <c r="J1254" s="173" t="s">
        <v>2118</v>
      </c>
      <c r="K1254" s="173" t="s">
        <v>2083</v>
      </c>
    </row>
    <row r="1255" spans="1:11" x14ac:dyDescent="0.25">
      <c r="A1255" s="173" t="s">
        <v>1289</v>
      </c>
      <c r="B1255" s="173" t="s">
        <v>120</v>
      </c>
      <c r="C1255" s="173" t="s">
        <v>2049</v>
      </c>
      <c r="D1255" s="178"/>
      <c r="E1255" s="173" t="s">
        <v>1221</v>
      </c>
      <c r="F1255" s="173" t="s">
        <v>470</v>
      </c>
      <c r="G1255" s="173" t="s">
        <v>2087</v>
      </c>
      <c r="I1255" s="173" t="s">
        <v>1757</v>
      </c>
      <c r="J1255" s="173" t="s">
        <v>455</v>
      </c>
      <c r="K1255" s="173" t="s">
        <v>2087</v>
      </c>
    </row>
    <row r="1256" spans="1:11" x14ac:dyDescent="0.25">
      <c r="A1256" s="173" t="s">
        <v>842</v>
      </c>
      <c r="B1256" s="173" t="s">
        <v>120</v>
      </c>
      <c r="C1256" s="173" t="s">
        <v>2054</v>
      </c>
      <c r="D1256" s="178"/>
      <c r="E1256" s="173" t="s">
        <v>1076</v>
      </c>
      <c r="F1256" s="173" t="s">
        <v>470</v>
      </c>
      <c r="G1256" s="173" t="s">
        <v>2087</v>
      </c>
      <c r="I1256" s="173" t="s">
        <v>1190</v>
      </c>
      <c r="J1256" s="173" t="s">
        <v>2116</v>
      </c>
      <c r="K1256" s="173" t="s">
        <v>2087</v>
      </c>
    </row>
    <row r="1257" spans="1:11" x14ac:dyDescent="0.25">
      <c r="A1257" s="173" t="s">
        <v>1290</v>
      </c>
      <c r="B1257" s="173" t="s">
        <v>120</v>
      </c>
      <c r="C1257" s="173" t="s">
        <v>2046</v>
      </c>
      <c r="D1257" s="178"/>
      <c r="E1257" s="173" t="s">
        <v>1077</v>
      </c>
      <c r="F1257" s="173" t="s">
        <v>470</v>
      </c>
      <c r="G1257" s="173" t="s">
        <v>2087</v>
      </c>
      <c r="I1257" s="173" t="s">
        <v>1264</v>
      </c>
      <c r="J1257" s="173" t="s">
        <v>2131</v>
      </c>
      <c r="K1257" s="173" t="s">
        <v>2087</v>
      </c>
    </row>
    <row r="1258" spans="1:11" x14ac:dyDescent="0.25">
      <c r="A1258" s="173" t="s">
        <v>1291</v>
      </c>
      <c r="B1258" s="173" t="s">
        <v>120</v>
      </c>
      <c r="C1258" s="173" t="s">
        <v>2082</v>
      </c>
      <c r="D1258" s="178"/>
      <c r="E1258" s="173" t="s">
        <v>1078</v>
      </c>
      <c r="F1258" s="173" t="s">
        <v>470</v>
      </c>
      <c r="G1258" s="173" t="s">
        <v>2087</v>
      </c>
      <c r="I1258" s="173" t="s">
        <v>1264</v>
      </c>
      <c r="J1258" s="173" t="s">
        <v>2118</v>
      </c>
      <c r="K1258" s="173" t="s">
        <v>2087</v>
      </c>
    </row>
    <row r="1259" spans="1:11" x14ac:dyDescent="0.25">
      <c r="A1259" s="173" t="s">
        <v>974</v>
      </c>
      <c r="B1259" s="173" t="s">
        <v>120</v>
      </c>
      <c r="C1259" s="173" t="s">
        <v>2080</v>
      </c>
      <c r="D1259" s="178"/>
      <c r="E1259" s="173" t="s">
        <v>1571</v>
      </c>
      <c r="F1259" s="173" t="s">
        <v>470</v>
      </c>
      <c r="G1259" s="173" t="s">
        <v>2054</v>
      </c>
      <c r="I1259" s="173" t="s">
        <v>1759</v>
      </c>
      <c r="J1259" s="173" t="s">
        <v>2116</v>
      </c>
      <c r="K1259" s="173" t="s">
        <v>2082</v>
      </c>
    </row>
    <row r="1260" spans="1:11" x14ac:dyDescent="0.25">
      <c r="A1260" s="173" t="s">
        <v>1292</v>
      </c>
      <c r="B1260" s="173" t="s">
        <v>120</v>
      </c>
      <c r="C1260" s="173" t="s">
        <v>2080</v>
      </c>
      <c r="D1260" s="178"/>
      <c r="E1260" s="173" t="s">
        <v>1572</v>
      </c>
      <c r="F1260" s="173" t="s">
        <v>470</v>
      </c>
      <c r="G1260" s="173" t="s">
        <v>2052</v>
      </c>
      <c r="I1260" s="173" t="s">
        <v>1759</v>
      </c>
      <c r="J1260" s="173" t="s">
        <v>2117</v>
      </c>
      <c r="K1260" s="173" t="s">
        <v>2060</v>
      </c>
    </row>
    <row r="1261" spans="1:11" x14ac:dyDescent="0.25">
      <c r="A1261" s="173" t="s">
        <v>1592</v>
      </c>
      <c r="B1261" s="173" t="s">
        <v>120</v>
      </c>
      <c r="C1261" s="173" t="s">
        <v>2081</v>
      </c>
      <c r="D1261" s="178"/>
      <c r="E1261" s="173" t="s">
        <v>944</v>
      </c>
      <c r="F1261" s="173" t="s">
        <v>470</v>
      </c>
      <c r="G1261" s="173" t="s">
        <v>2086</v>
      </c>
      <c r="I1261" s="173" t="s">
        <v>1759</v>
      </c>
      <c r="J1261" s="173" t="s">
        <v>2119</v>
      </c>
      <c r="K1261" s="173" t="s">
        <v>483</v>
      </c>
    </row>
    <row r="1262" spans="1:11" x14ac:dyDescent="0.25">
      <c r="A1262" s="173" t="s">
        <v>843</v>
      </c>
      <c r="B1262" s="173" t="s">
        <v>120</v>
      </c>
      <c r="C1262" s="173" t="s">
        <v>2054</v>
      </c>
      <c r="D1262" s="178"/>
      <c r="E1262" s="173" t="s">
        <v>523</v>
      </c>
      <c r="F1262" s="173" t="s">
        <v>470</v>
      </c>
      <c r="G1262" s="173" t="s">
        <v>2052</v>
      </c>
      <c r="I1262" s="173" t="s">
        <v>1759</v>
      </c>
      <c r="J1262" s="173" t="s">
        <v>2126</v>
      </c>
      <c r="K1262" s="173" t="s">
        <v>2127</v>
      </c>
    </row>
    <row r="1263" spans="1:11" x14ac:dyDescent="0.25">
      <c r="A1263" s="173" t="s">
        <v>975</v>
      </c>
      <c r="B1263" s="173" t="s">
        <v>120</v>
      </c>
      <c r="C1263" s="173" t="s">
        <v>2084</v>
      </c>
      <c r="D1263" s="178"/>
      <c r="E1263" s="173" t="s">
        <v>1474</v>
      </c>
      <c r="F1263" s="173" t="s">
        <v>470</v>
      </c>
      <c r="G1263" s="173" t="s">
        <v>2085</v>
      </c>
      <c r="I1263" s="173" t="s">
        <v>1759</v>
      </c>
      <c r="J1263" s="173" t="s">
        <v>455</v>
      </c>
      <c r="K1263" s="173" t="s">
        <v>2135</v>
      </c>
    </row>
    <row r="1264" spans="1:11" x14ac:dyDescent="0.25">
      <c r="A1264" s="173" t="s">
        <v>1706</v>
      </c>
      <c r="B1264" s="173" t="s">
        <v>189</v>
      </c>
      <c r="C1264" s="173" t="s">
        <v>2052</v>
      </c>
      <c r="D1264" s="178"/>
      <c r="E1264" s="173" t="s">
        <v>675</v>
      </c>
      <c r="F1264" s="173" t="s">
        <v>470</v>
      </c>
      <c r="G1264" s="173" t="s">
        <v>2055</v>
      </c>
      <c r="I1264" s="173" t="s">
        <v>1767</v>
      </c>
      <c r="J1264" s="173" t="s">
        <v>2116</v>
      </c>
      <c r="K1264" s="173" t="s">
        <v>483</v>
      </c>
    </row>
    <row r="1265" spans="1:11" x14ac:dyDescent="0.25">
      <c r="A1265" s="173" t="s">
        <v>1707</v>
      </c>
      <c r="B1265" s="173" t="s">
        <v>189</v>
      </c>
      <c r="C1265" s="173" t="s">
        <v>2066</v>
      </c>
      <c r="D1265" s="178"/>
      <c r="E1265" s="173" t="s">
        <v>1149</v>
      </c>
      <c r="F1265" s="173" t="s">
        <v>470</v>
      </c>
      <c r="G1265" s="173" t="s">
        <v>2061</v>
      </c>
      <c r="I1265" s="173" t="s">
        <v>1811</v>
      </c>
      <c r="J1265" s="173" t="s">
        <v>455</v>
      </c>
      <c r="K1265" s="173" t="s">
        <v>2054</v>
      </c>
    </row>
    <row r="1266" spans="1:11" x14ac:dyDescent="0.25">
      <c r="A1266" s="173" t="s">
        <v>2043</v>
      </c>
      <c r="B1266" s="173" t="s">
        <v>189</v>
      </c>
      <c r="C1266" s="173" t="s">
        <v>2060</v>
      </c>
      <c r="D1266" s="178"/>
      <c r="E1266" s="173" t="s">
        <v>945</v>
      </c>
      <c r="F1266" s="173" t="s">
        <v>470</v>
      </c>
      <c r="G1266" s="173" t="s">
        <v>2046</v>
      </c>
      <c r="I1266" s="173" t="s">
        <v>558</v>
      </c>
      <c r="J1266" s="173" t="s">
        <v>2123</v>
      </c>
      <c r="K1266" s="173" t="s">
        <v>2054</v>
      </c>
    </row>
    <row r="1267" spans="1:11" x14ac:dyDescent="0.25">
      <c r="A1267" s="173" t="s">
        <v>1708</v>
      </c>
      <c r="B1267" s="173" t="s">
        <v>189</v>
      </c>
      <c r="C1267" s="173" t="s">
        <v>2084</v>
      </c>
      <c r="D1267" s="178"/>
      <c r="E1267" s="173" t="s">
        <v>1150</v>
      </c>
      <c r="F1267" s="173" t="s">
        <v>470</v>
      </c>
      <c r="G1267" s="173" t="s">
        <v>2083</v>
      </c>
      <c r="I1267" s="173" t="s">
        <v>1286</v>
      </c>
      <c r="J1267" s="173" t="s">
        <v>2118</v>
      </c>
      <c r="K1267" s="173" t="s">
        <v>2054</v>
      </c>
    </row>
    <row r="1268" spans="1:11" x14ac:dyDescent="0.25">
      <c r="A1268" s="173" t="s">
        <v>1709</v>
      </c>
      <c r="B1268" s="173" t="s">
        <v>189</v>
      </c>
      <c r="C1268" s="173" t="s">
        <v>2049</v>
      </c>
      <c r="D1268" s="178"/>
      <c r="E1268" s="173" t="s">
        <v>881</v>
      </c>
      <c r="F1268" s="173" t="s">
        <v>470</v>
      </c>
      <c r="G1268" s="173" t="s">
        <v>2080</v>
      </c>
      <c r="I1268" s="173" t="s">
        <v>1812</v>
      </c>
      <c r="J1268" s="173" t="s">
        <v>455</v>
      </c>
      <c r="K1268" s="173" t="s">
        <v>483</v>
      </c>
    </row>
    <row r="1269" spans="1:11" x14ac:dyDescent="0.25">
      <c r="A1269" s="173" t="s">
        <v>1710</v>
      </c>
      <c r="B1269" s="173" t="s">
        <v>189</v>
      </c>
      <c r="C1269" s="173" t="s">
        <v>2078</v>
      </c>
      <c r="D1269" s="178"/>
      <c r="E1269" s="173" t="s">
        <v>1151</v>
      </c>
      <c r="F1269" s="173" t="s">
        <v>470</v>
      </c>
      <c r="G1269" s="173" t="s">
        <v>2054</v>
      </c>
      <c r="I1269" s="173" t="s">
        <v>1725</v>
      </c>
      <c r="J1269" s="173" t="s">
        <v>455</v>
      </c>
      <c r="K1269" s="173" t="s">
        <v>2084</v>
      </c>
    </row>
    <row r="1270" spans="1:11" x14ac:dyDescent="0.25">
      <c r="A1270" s="173" t="s">
        <v>1711</v>
      </c>
      <c r="B1270" s="173" t="s">
        <v>189</v>
      </c>
      <c r="C1270" s="173" t="s">
        <v>2046</v>
      </c>
      <c r="D1270" s="178"/>
      <c r="E1270" s="173" t="s">
        <v>1244</v>
      </c>
      <c r="F1270" s="173" t="s">
        <v>470</v>
      </c>
      <c r="G1270" s="173" t="s">
        <v>2080</v>
      </c>
      <c r="I1270" s="173" t="s">
        <v>1768</v>
      </c>
      <c r="J1270" s="173" t="s">
        <v>2116</v>
      </c>
      <c r="K1270" s="173" t="s">
        <v>2079</v>
      </c>
    </row>
    <row r="1271" spans="1:11" x14ac:dyDescent="0.25">
      <c r="A1271" s="173" t="s">
        <v>1712</v>
      </c>
      <c r="B1271" s="173" t="s">
        <v>189</v>
      </c>
      <c r="C1271" s="173" t="s">
        <v>2059</v>
      </c>
      <c r="D1271" s="178"/>
      <c r="E1271" s="173" t="s">
        <v>1152</v>
      </c>
      <c r="F1271" s="173" t="s">
        <v>470</v>
      </c>
      <c r="G1271" s="173" t="s">
        <v>2054</v>
      </c>
      <c r="I1271" s="173" t="s">
        <v>1768</v>
      </c>
      <c r="J1271" s="173" t="s">
        <v>2117</v>
      </c>
      <c r="K1271" s="173" t="s">
        <v>2054</v>
      </c>
    </row>
    <row r="1272" spans="1:11" x14ac:dyDescent="0.25">
      <c r="A1272" s="173" t="s">
        <v>1713</v>
      </c>
      <c r="B1272" s="173" t="s">
        <v>235</v>
      </c>
      <c r="C1272" s="173" t="s">
        <v>483</v>
      </c>
      <c r="D1272" s="178"/>
      <c r="E1272" s="173" t="s">
        <v>676</v>
      </c>
      <c r="F1272" s="173" t="s">
        <v>470</v>
      </c>
      <c r="G1272" s="173" t="s">
        <v>2081</v>
      </c>
      <c r="I1272" s="173" t="s">
        <v>1768</v>
      </c>
      <c r="J1272" s="173" t="s">
        <v>455</v>
      </c>
      <c r="K1272" s="173" t="s">
        <v>2060</v>
      </c>
    </row>
    <row r="1273" spans="1:11" x14ac:dyDescent="0.25">
      <c r="A1273" s="173" t="s">
        <v>1713</v>
      </c>
      <c r="B1273" s="173" t="s">
        <v>189</v>
      </c>
      <c r="C1273" s="173" t="s">
        <v>2081</v>
      </c>
      <c r="D1273" s="178"/>
      <c r="E1273" s="173" t="s">
        <v>677</v>
      </c>
      <c r="F1273" s="173" t="s">
        <v>470</v>
      </c>
      <c r="G1273" s="173" t="s">
        <v>2050</v>
      </c>
      <c r="I1273" s="173" t="s">
        <v>1769</v>
      </c>
      <c r="J1273" s="173" t="s">
        <v>2116</v>
      </c>
      <c r="K1273" s="173" t="s">
        <v>2078</v>
      </c>
    </row>
    <row r="1274" spans="1:11" x14ac:dyDescent="0.25">
      <c r="A1274" s="173" t="s">
        <v>761</v>
      </c>
      <c r="B1274" s="173" t="s">
        <v>161</v>
      </c>
      <c r="C1274" s="173" t="s">
        <v>2054</v>
      </c>
      <c r="D1274" s="178"/>
      <c r="E1274" s="173" t="s">
        <v>1573</v>
      </c>
      <c r="F1274" s="173" t="s">
        <v>470</v>
      </c>
      <c r="G1274" s="173" t="s">
        <v>2086</v>
      </c>
      <c r="I1274" s="173" t="s">
        <v>1769</v>
      </c>
      <c r="J1274" s="173" t="s">
        <v>2117</v>
      </c>
      <c r="K1274" s="173" t="s">
        <v>2054</v>
      </c>
    </row>
    <row r="1275" spans="1:11" x14ac:dyDescent="0.25">
      <c r="A1275" s="173" t="s">
        <v>1356</v>
      </c>
      <c r="B1275" s="173" t="s">
        <v>161</v>
      </c>
      <c r="C1275" s="173" t="s">
        <v>2054</v>
      </c>
      <c r="D1275" s="178"/>
      <c r="E1275" s="173" t="s">
        <v>882</v>
      </c>
      <c r="F1275" s="173" t="s">
        <v>470</v>
      </c>
      <c r="G1275" s="173" t="s">
        <v>2054</v>
      </c>
      <c r="I1275" s="173" t="s">
        <v>1769</v>
      </c>
      <c r="J1275" s="173" t="s">
        <v>455</v>
      </c>
      <c r="K1275" s="173" t="s">
        <v>483</v>
      </c>
    </row>
    <row r="1276" spans="1:11" x14ac:dyDescent="0.25">
      <c r="A1276" s="173" t="s">
        <v>1545</v>
      </c>
      <c r="B1276" s="173" t="s">
        <v>161</v>
      </c>
      <c r="C1276" s="173" t="s">
        <v>2062</v>
      </c>
      <c r="D1276" s="178"/>
      <c r="E1276" s="173" t="s">
        <v>883</v>
      </c>
      <c r="F1276" s="173" t="s">
        <v>470</v>
      </c>
      <c r="G1276" s="173" t="s">
        <v>2054</v>
      </c>
      <c r="I1276" s="173" t="s">
        <v>971</v>
      </c>
      <c r="J1276" s="173" t="s">
        <v>2116</v>
      </c>
      <c r="K1276" s="173" t="s">
        <v>2060</v>
      </c>
    </row>
    <row r="1277" spans="1:11" x14ac:dyDescent="0.25">
      <c r="A1277" s="173" t="s">
        <v>762</v>
      </c>
      <c r="B1277" s="173" t="s">
        <v>161</v>
      </c>
      <c r="C1277" s="173" t="s">
        <v>2088</v>
      </c>
      <c r="D1277" s="178"/>
      <c r="E1277" s="173" t="s">
        <v>884</v>
      </c>
      <c r="F1277" s="173" t="s">
        <v>470</v>
      </c>
      <c r="G1277" s="173" t="s">
        <v>2061</v>
      </c>
      <c r="I1277" s="173" t="s">
        <v>971</v>
      </c>
      <c r="J1277" s="173" t="s">
        <v>2117</v>
      </c>
      <c r="K1277" s="173" t="s">
        <v>2054</v>
      </c>
    </row>
    <row r="1278" spans="1:11" x14ac:dyDescent="0.25">
      <c r="A1278" s="173" t="s">
        <v>763</v>
      </c>
      <c r="B1278" s="173" t="s">
        <v>161</v>
      </c>
      <c r="C1278" s="173" t="s">
        <v>2087</v>
      </c>
      <c r="D1278" s="178"/>
      <c r="E1278" s="173" t="s">
        <v>885</v>
      </c>
      <c r="F1278" s="173" t="s">
        <v>470</v>
      </c>
      <c r="G1278" s="173" t="s">
        <v>2078</v>
      </c>
      <c r="I1278" s="173" t="s">
        <v>1794</v>
      </c>
      <c r="J1278" s="173" t="s">
        <v>2117</v>
      </c>
      <c r="K1278" s="173" t="s">
        <v>2054</v>
      </c>
    </row>
    <row r="1279" spans="1:11" x14ac:dyDescent="0.25">
      <c r="A1279" s="173" t="s">
        <v>1357</v>
      </c>
      <c r="B1279" s="173" t="s">
        <v>161</v>
      </c>
      <c r="C1279" s="173" t="s">
        <v>2088</v>
      </c>
      <c r="D1279" s="178"/>
      <c r="E1279" s="173" t="s">
        <v>1153</v>
      </c>
      <c r="F1279" s="173" t="s">
        <v>470</v>
      </c>
      <c r="G1279" s="173" t="s">
        <v>2066</v>
      </c>
      <c r="I1279" s="173" t="s">
        <v>1794</v>
      </c>
      <c r="J1279" s="173" t="s">
        <v>455</v>
      </c>
      <c r="K1279" s="173" t="s">
        <v>2060</v>
      </c>
    </row>
    <row r="1280" spans="1:11" x14ac:dyDescent="0.25">
      <c r="A1280" s="173" t="s">
        <v>764</v>
      </c>
      <c r="B1280" s="173" t="s">
        <v>161</v>
      </c>
      <c r="C1280" s="173" t="s">
        <v>2088</v>
      </c>
      <c r="D1280" s="178"/>
      <c r="E1280" s="173" t="s">
        <v>1154</v>
      </c>
      <c r="F1280" s="173" t="s">
        <v>470</v>
      </c>
      <c r="G1280" s="173" t="s">
        <v>2088</v>
      </c>
      <c r="I1280" s="173" t="s">
        <v>1795</v>
      </c>
      <c r="J1280" s="173" t="s">
        <v>2117</v>
      </c>
      <c r="K1280" s="173" t="s">
        <v>2054</v>
      </c>
    </row>
    <row r="1281" spans="1:11" x14ac:dyDescent="0.25">
      <c r="A1281" s="173" t="s">
        <v>1067</v>
      </c>
      <c r="B1281" s="173" t="s">
        <v>161</v>
      </c>
      <c r="C1281" s="173" t="s">
        <v>2085</v>
      </c>
      <c r="D1281" s="178"/>
      <c r="E1281" s="173" t="s">
        <v>886</v>
      </c>
      <c r="F1281" s="173" t="s">
        <v>470</v>
      </c>
      <c r="G1281" s="173" t="s">
        <v>2066</v>
      </c>
      <c r="I1281" s="173" t="s">
        <v>1795</v>
      </c>
      <c r="J1281" s="173" t="s">
        <v>455</v>
      </c>
      <c r="K1281" s="173" t="s">
        <v>2054</v>
      </c>
    </row>
    <row r="1282" spans="1:11" x14ac:dyDescent="0.25">
      <c r="A1282" s="173" t="s">
        <v>929</v>
      </c>
      <c r="B1282" s="173" t="s">
        <v>161</v>
      </c>
      <c r="C1282" s="173" t="s">
        <v>2087</v>
      </c>
      <c r="D1282" s="178"/>
      <c r="E1282" s="173" t="s">
        <v>1245</v>
      </c>
      <c r="F1282" s="173" t="s">
        <v>470</v>
      </c>
      <c r="G1282" s="173" t="s">
        <v>2082</v>
      </c>
      <c r="I1282" s="173" t="s">
        <v>1796</v>
      </c>
      <c r="J1282" s="173" t="s">
        <v>2117</v>
      </c>
      <c r="K1282" s="173" t="s">
        <v>2054</v>
      </c>
    </row>
    <row r="1283" spans="1:11" x14ac:dyDescent="0.25">
      <c r="A1283" s="173" t="s">
        <v>765</v>
      </c>
      <c r="B1283" s="173" t="s">
        <v>161</v>
      </c>
      <c r="C1283" s="173" t="s">
        <v>2078</v>
      </c>
      <c r="D1283" s="178"/>
      <c r="E1283" s="173" t="s">
        <v>887</v>
      </c>
      <c r="F1283" s="173" t="s">
        <v>470</v>
      </c>
      <c r="G1283" s="173" t="s">
        <v>2084</v>
      </c>
      <c r="I1283" s="173" t="s">
        <v>1796</v>
      </c>
      <c r="J1283" s="173" t="s">
        <v>455</v>
      </c>
      <c r="K1283" s="173" t="s">
        <v>2060</v>
      </c>
    </row>
    <row r="1284" spans="1:11" x14ac:dyDescent="0.25">
      <c r="A1284" s="173" t="s">
        <v>1218</v>
      </c>
      <c r="B1284" s="173" t="s">
        <v>161</v>
      </c>
      <c r="C1284" s="173" t="s">
        <v>2087</v>
      </c>
      <c r="D1284" s="178"/>
      <c r="E1284" s="173" t="s">
        <v>888</v>
      </c>
      <c r="F1284" s="173" t="s">
        <v>470</v>
      </c>
      <c r="G1284" s="173" t="s">
        <v>2087</v>
      </c>
      <c r="I1284" s="173" t="s">
        <v>1797</v>
      </c>
      <c r="J1284" s="173" t="s">
        <v>2117</v>
      </c>
      <c r="K1284" s="173" t="s">
        <v>2054</v>
      </c>
    </row>
    <row r="1285" spans="1:11" x14ac:dyDescent="0.25">
      <c r="A1285" s="173" t="s">
        <v>1068</v>
      </c>
      <c r="B1285" s="173" t="s">
        <v>161</v>
      </c>
      <c r="C1285" s="173" t="s">
        <v>2078</v>
      </c>
      <c r="D1285" s="178"/>
      <c r="E1285" s="173" t="s">
        <v>1155</v>
      </c>
      <c r="F1285" s="173" t="s">
        <v>470</v>
      </c>
      <c r="G1285" s="173" t="s">
        <v>2066</v>
      </c>
      <c r="I1285" s="173" t="s">
        <v>1797</v>
      </c>
      <c r="J1285" s="173" t="s">
        <v>455</v>
      </c>
      <c r="K1285" s="173" t="s">
        <v>2082</v>
      </c>
    </row>
    <row r="1286" spans="1:11" x14ac:dyDescent="0.25">
      <c r="A1286" s="173" t="s">
        <v>766</v>
      </c>
      <c r="B1286" s="173" t="s">
        <v>161</v>
      </c>
      <c r="C1286" s="173" t="s">
        <v>2047</v>
      </c>
      <c r="D1286" s="178"/>
      <c r="E1286" s="173" t="s">
        <v>1156</v>
      </c>
      <c r="F1286" s="173" t="s">
        <v>470</v>
      </c>
      <c r="G1286" s="173" t="s">
        <v>2084</v>
      </c>
      <c r="I1286" s="173" t="s">
        <v>1798</v>
      </c>
      <c r="J1286" s="173" t="s">
        <v>2117</v>
      </c>
      <c r="K1286" s="173" t="s">
        <v>2054</v>
      </c>
    </row>
    <row r="1287" spans="1:11" x14ac:dyDescent="0.25">
      <c r="A1287" s="173" t="s">
        <v>1358</v>
      </c>
      <c r="B1287" s="173" t="s">
        <v>161</v>
      </c>
      <c r="C1287" s="173" t="s">
        <v>2046</v>
      </c>
      <c r="D1287" s="178"/>
      <c r="E1287" s="173" t="s">
        <v>1156</v>
      </c>
      <c r="F1287" s="173" t="s">
        <v>472</v>
      </c>
      <c r="G1287" s="173" t="s">
        <v>2054</v>
      </c>
      <c r="I1287" s="173" t="s">
        <v>1798</v>
      </c>
      <c r="J1287" s="173" t="s">
        <v>455</v>
      </c>
      <c r="K1287" s="173" t="s">
        <v>2084</v>
      </c>
    </row>
    <row r="1288" spans="1:11" x14ac:dyDescent="0.25">
      <c r="A1288" s="173" t="s">
        <v>609</v>
      </c>
      <c r="B1288" s="173" t="s">
        <v>161</v>
      </c>
      <c r="C1288" s="173" t="s">
        <v>2046</v>
      </c>
      <c r="D1288" s="178"/>
      <c r="E1288" s="173" t="s">
        <v>1574</v>
      </c>
      <c r="F1288" s="173" t="s">
        <v>470</v>
      </c>
      <c r="G1288" s="173" t="s">
        <v>2078</v>
      </c>
      <c r="I1288" s="173" t="s">
        <v>1799</v>
      </c>
      <c r="J1288" s="173" t="s">
        <v>2117</v>
      </c>
      <c r="K1288" s="173" t="s">
        <v>2054</v>
      </c>
    </row>
    <row r="1289" spans="1:11" x14ac:dyDescent="0.25">
      <c r="A1289" s="173" t="s">
        <v>767</v>
      </c>
      <c r="B1289" s="173" t="s">
        <v>161</v>
      </c>
      <c r="C1289" s="173" t="s">
        <v>2054</v>
      </c>
      <c r="D1289" s="178"/>
      <c r="E1289" s="173" t="s">
        <v>1475</v>
      </c>
      <c r="F1289" s="173" t="s">
        <v>470</v>
      </c>
      <c r="G1289" s="173" t="s">
        <v>2084</v>
      </c>
      <c r="I1289" s="173" t="s">
        <v>1799</v>
      </c>
      <c r="J1289" s="173" t="s">
        <v>455</v>
      </c>
      <c r="K1289" s="173" t="s">
        <v>2084</v>
      </c>
    </row>
    <row r="1290" spans="1:11" x14ac:dyDescent="0.25">
      <c r="A1290" s="173" t="s">
        <v>1359</v>
      </c>
      <c r="B1290" s="173" t="s">
        <v>161</v>
      </c>
      <c r="C1290" s="173" t="s">
        <v>2054</v>
      </c>
      <c r="D1290" s="178"/>
      <c r="E1290" s="173" t="s">
        <v>1476</v>
      </c>
      <c r="F1290" s="173" t="s">
        <v>470</v>
      </c>
      <c r="G1290" s="173" t="s">
        <v>2046</v>
      </c>
      <c r="I1290" s="173" t="s">
        <v>1800</v>
      </c>
      <c r="J1290" s="173" t="s">
        <v>2117</v>
      </c>
      <c r="K1290" s="173" t="s">
        <v>2054</v>
      </c>
    </row>
    <row r="1291" spans="1:11" x14ac:dyDescent="0.25">
      <c r="A1291" s="173" t="s">
        <v>1546</v>
      </c>
      <c r="B1291" s="173" t="s">
        <v>161</v>
      </c>
      <c r="C1291" s="173" t="s">
        <v>2060</v>
      </c>
      <c r="D1291" s="178"/>
      <c r="E1291" s="173" t="s">
        <v>1157</v>
      </c>
      <c r="F1291" s="173" t="s">
        <v>470</v>
      </c>
      <c r="G1291" s="173" t="s">
        <v>2066</v>
      </c>
      <c r="I1291" s="173" t="s">
        <v>1800</v>
      </c>
      <c r="J1291" s="173" t="s">
        <v>455</v>
      </c>
      <c r="K1291" s="173" t="s">
        <v>2060</v>
      </c>
    </row>
    <row r="1292" spans="1:11" x14ac:dyDescent="0.25">
      <c r="A1292" s="173" t="s">
        <v>499</v>
      </c>
      <c r="B1292" s="173" t="s">
        <v>161</v>
      </c>
      <c r="C1292" s="173" t="s">
        <v>2054</v>
      </c>
      <c r="D1292" s="178"/>
      <c r="E1292" s="173" t="s">
        <v>524</v>
      </c>
      <c r="F1292" s="173" t="s">
        <v>470</v>
      </c>
      <c r="G1292" s="173" t="s">
        <v>2083</v>
      </c>
      <c r="I1292" s="173" t="s">
        <v>1801</v>
      </c>
      <c r="J1292" s="173" t="s">
        <v>2117</v>
      </c>
      <c r="K1292" s="173" t="s">
        <v>2054</v>
      </c>
    </row>
    <row r="1293" spans="1:11" x14ac:dyDescent="0.25">
      <c r="A1293" s="173" t="s">
        <v>1360</v>
      </c>
      <c r="B1293" s="173" t="s">
        <v>161</v>
      </c>
      <c r="C1293" s="173" t="s">
        <v>2082</v>
      </c>
      <c r="D1293" s="178"/>
      <c r="E1293" s="173" t="s">
        <v>1753</v>
      </c>
      <c r="F1293" s="173" t="s">
        <v>470</v>
      </c>
      <c r="G1293" s="173" t="s">
        <v>2087</v>
      </c>
      <c r="I1293" s="173" t="s">
        <v>1801</v>
      </c>
      <c r="J1293" s="173" t="s">
        <v>455</v>
      </c>
      <c r="K1293" s="173" t="s">
        <v>2083</v>
      </c>
    </row>
    <row r="1294" spans="1:11" x14ac:dyDescent="0.25">
      <c r="A1294" s="173" t="s">
        <v>861</v>
      </c>
      <c r="B1294" s="173" t="s">
        <v>161</v>
      </c>
      <c r="C1294" s="173" t="s">
        <v>2054</v>
      </c>
      <c r="D1294" s="178"/>
      <c r="E1294" s="173" t="s">
        <v>1158</v>
      </c>
      <c r="F1294" s="173" t="s">
        <v>470</v>
      </c>
      <c r="G1294" s="173" t="s">
        <v>2048</v>
      </c>
      <c r="I1294" s="173" t="s">
        <v>1802</v>
      </c>
      <c r="J1294" s="173" t="s">
        <v>2117</v>
      </c>
      <c r="K1294" s="173" t="s">
        <v>2054</v>
      </c>
    </row>
    <row r="1295" spans="1:11" x14ac:dyDescent="0.25">
      <c r="A1295" s="173" t="s">
        <v>1361</v>
      </c>
      <c r="B1295" s="173" t="s">
        <v>161</v>
      </c>
      <c r="C1295" s="173" t="s">
        <v>2080</v>
      </c>
      <c r="D1295" s="178"/>
      <c r="E1295" s="173" t="s">
        <v>1477</v>
      </c>
      <c r="F1295" s="173" t="s">
        <v>470</v>
      </c>
      <c r="G1295" s="173" t="s">
        <v>2083</v>
      </c>
      <c r="I1295" s="173" t="s">
        <v>1802</v>
      </c>
      <c r="J1295" s="173" t="s">
        <v>455</v>
      </c>
      <c r="K1295" s="173" t="s">
        <v>2054</v>
      </c>
    </row>
    <row r="1296" spans="1:11" x14ac:dyDescent="0.25">
      <c r="A1296" s="173" t="s">
        <v>1362</v>
      </c>
      <c r="B1296" s="173" t="s">
        <v>161</v>
      </c>
      <c r="C1296" s="173" t="s">
        <v>2084</v>
      </c>
      <c r="D1296" s="178"/>
      <c r="E1296" s="173" t="s">
        <v>1754</v>
      </c>
      <c r="F1296" s="173" t="s">
        <v>470</v>
      </c>
      <c r="G1296" s="173" t="s">
        <v>2087</v>
      </c>
      <c r="I1296" s="173" t="s">
        <v>1803</v>
      </c>
      <c r="J1296" s="173" t="s">
        <v>2117</v>
      </c>
      <c r="K1296" s="173" t="s">
        <v>2060</v>
      </c>
    </row>
    <row r="1297" spans="1:11" x14ac:dyDescent="0.25">
      <c r="A1297" s="173" t="s">
        <v>1069</v>
      </c>
      <c r="B1297" s="173" t="s">
        <v>161</v>
      </c>
      <c r="C1297" s="173" t="s">
        <v>2085</v>
      </c>
      <c r="D1297" s="178"/>
      <c r="E1297" s="173" t="s">
        <v>831</v>
      </c>
      <c r="F1297" s="173" t="s">
        <v>470</v>
      </c>
      <c r="G1297" s="173" t="s">
        <v>2083</v>
      </c>
      <c r="I1297" s="173" t="s">
        <v>1803</v>
      </c>
      <c r="J1297" s="173" t="s">
        <v>455</v>
      </c>
      <c r="K1297" s="173" t="s">
        <v>2088</v>
      </c>
    </row>
    <row r="1298" spans="1:11" x14ac:dyDescent="0.25">
      <c r="A1298" s="173" t="s">
        <v>1363</v>
      </c>
      <c r="B1298" s="173" t="s">
        <v>161</v>
      </c>
      <c r="C1298" s="173" t="s">
        <v>2046</v>
      </c>
      <c r="D1298" s="178"/>
      <c r="E1298" s="173" t="s">
        <v>946</v>
      </c>
      <c r="F1298" s="173" t="s">
        <v>470</v>
      </c>
      <c r="G1298" s="173" t="s">
        <v>2048</v>
      </c>
      <c r="I1298" s="173" t="s">
        <v>1770</v>
      </c>
      <c r="J1298" s="173" t="s">
        <v>2116</v>
      </c>
      <c r="K1298" s="173" t="s">
        <v>2082</v>
      </c>
    </row>
    <row r="1299" spans="1:11" x14ac:dyDescent="0.25">
      <c r="A1299" s="173" t="s">
        <v>1364</v>
      </c>
      <c r="B1299" s="173" t="s">
        <v>161</v>
      </c>
      <c r="C1299" s="173" t="s">
        <v>2082</v>
      </c>
      <c r="D1299" s="178"/>
      <c r="E1299" s="173" t="s">
        <v>525</v>
      </c>
      <c r="F1299" s="173" t="s">
        <v>470</v>
      </c>
      <c r="G1299" s="173" t="s">
        <v>2083</v>
      </c>
      <c r="I1299" s="173" t="s">
        <v>1770</v>
      </c>
      <c r="J1299" s="173" t="s">
        <v>455</v>
      </c>
      <c r="K1299" s="173" t="s">
        <v>2083</v>
      </c>
    </row>
    <row r="1300" spans="1:11" x14ac:dyDescent="0.25">
      <c r="A1300" s="173" t="s">
        <v>1219</v>
      </c>
      <c r="B1300" s="173" t="s">
        <v>161</v>
      </c>
      <c r="C1300" s="173" t="s">
        <v>2060</v>
      </c>
      <c r="D1300" s="178"/>
      <c r="E1300" s="173" t="s">
        <v>889</v>
      </c>
      <c r="F1300" s="173" t="s">
        <v>470</v>
      </c>
      <c r="G1300" s="173" t="s">
        <v>2087</v>
      </c>
      <c r="I1300" s="173" t="s">
        <v>1819</v>
      </c>
      <c r="J1300" s="173" t="s">
        <v>455</v>
      </c>
      <c r="K1300" s="173" t="s">
        <v>2054</v>
      </c>
    </row>
    <row r="1301" spans="1:11" x14ac:dyDescent="0.25">
      <c r="A1301" s="173" t="s">
        <v>862</v>
      </c>
      <c r="B1301" s="173" t="s">
        <v>161</v>
      </c>
      <c r="C1301" s="173" t="s">
        <v>2049</v>
      </c>
      <c r="D1301" s="178"/>
      <c r="E1301" s="173" t="s">
        <v>1099</v>
      </c>
      <c r="F1301" s="173" t="s">
        <v>470</v>
      </c>
      <c r="G1301" s="173" t="s">
        <v>2061</v>
      </c>
      <c r="I1301" s="173" t="s">
        <v>1813</v>
      </c>
      <c r="J1301" s="173" t="s">
        <v>455</v>
      </c>
      <c r="K1301" s="173" t="s">
        <v>2060</v>
      </c>
    </row>
    <row r="1302" spans="1:11" x14ac:dyDescent="0.25">
      <c r="A1302" s="173" t="s">
        <v>863</v>
      </c>
      <c r="B1302" s="173" t="s">
        <v>161</v>
      </c>
      <c r="C1302" s="173" t="s">
        <v>2060</v>
      </c>
      <c r="D1302" s="178"/>
      <c r="E1302" s="173" t="s">
        <v>1100</v>
      </c>
      <c r="F1302" s="173" t="s">
        <v>470</v>
      </c>
      <c r="G1302" s="173" t="s">
        <v>2062</v>
      </c>
      <c r="I1302" s="173" t="s">
        <v>1820</v>
      </c>
      <c r="J1302" s="173" t="s">
        <v>455</v>
      </c>
      <c r="K1302" s="173" t="s">
        <v>2054</v>
      </c>
    </row>
    <row r="1303" spans="1:11" x14ac:dyDescent="0.25">
      <c r="A1303" s="173" t="s">
        <v>1070</v>
      </c>
      <c r="B1303" s="173" t="s">
        <v>161</v>
      </c>
      <c r="C1303" s="173" t="s">
        <v>2084</v>
      </c>
      <c r="D1303" s="178"/>
      <c r="E1303" s="173" t="s">
        <v>625</v>
      </c>
      <c r="F1303" s="173" t="s">
        <v>470</v>
      </c>
      <c r="G1303" s="173" t="s">
        <v>2080</v>
      </c>
      <c r="I1303" s="173" t="s">
        <v>1804</v>
      </c>
      <c r="J1303" s="173" t="s">
        <v>2117</v>
      </c>
      <c r="K1303" s="173" t="s">
        <v>2054</v>
      </c>
    </row>
    <row r="1304" spans="1:11" x14ac:dyDescent="0.25">
      <c r="A1304" s="173" t="s">
        <v>1220</v>
      </c>
      <c r="B1304" s="173" t="s">
        <v>161</v>
      </c>
      <c r="C1304" s="173" t="s">
        <v>2054</v>
      </c>
      <c r="D1304" s="178"/>
      <c r="E1304" s="173" t="s">
        <v>1101</v>
      </c>
      <c r="F1304" s="173" t="s">
        <v>470</v>
      </c>
      <c r="G1304" s="173" t="s">
        <v>2078</v>
      </c>
      <c r="I1304" s="173" t="s">
        <v>1804</v>
      </c>
      <c r="J1304" s="173" t="s">
        <v>455</v>
      </c>
      <c r="K1304" s="173" t="s">
        <v>2046</v>
      </c>
    </row>
    <row r="1305" spans="1:11" x14ac:dyDescent="0.25">
      <c r="A1305" s="173" t="s">
        <v>1547</v>
      </c>
      <c r="B1305" s="173" t="s">
        <v>161</v>
      </c>
      <c r="C1305" s="173" t="s">
        <v>2046</v>
      </c>
      <c r="D1305" s="178"/>
      <c r="E1305" s="173" t="s">
        <v>939</v>
      </c>
      <c r="F1305" s="173" t="s">
        <v>470</v>
      </c>
      <c r="G1305" s="173" t="s">
        <v>2046</v>
      </c>
      <c r="I1305" s="173" t="s">
        <v>1821</v>
      </c>
      <c r="J1305" s="173" t="s">
        <v>455</v>
      </c>
      <c r="K1305" s="173" t="s">
        <v>2060</v>
      </c>
    </row>
    <row r="1306" spans="1:11" x14ac:dyDescent="0.25">
      <c r="A1306" s="173" t="s">
        <v>1736</v>
      </c>
      <c r="B1306" s="173" t="s">
        <v>161</v>
      </c>
      <c r="C1306" s="173" t="s">
        <v>2046</v>
      </c>
      <c r="D1306" s="178"/>
      <c r="E1306" s="173" t="s">
        <v>626</v>
      </c>
      <c r="F1306" s="173" t="s">
        <v>470</v>
      </c>
      <c r="G1306" s="173" t="s">
        <v>2049</v>
      </c>
      <c r="I1306" s="173" t="s">
        <v>1822</v>
      </c>
      <c r="J1306" s="173" t="s">
        <v>455</v>
      </c>
      <c r="K1306" s="173" t="s">
        <v>2054</v>
      </c>
    </row>
    <row r="1307" spans="1:11" x14ac:dyDescent="0.25">
      <c r="A1307" s="173" t="s">
        <v>1365</v>
      </c>
      <c r="B1307" s="173" t="s">
        <v>161</v>
      </c>
      <c r="C1307" s="173" t="s">
        <v>2078</v>
      </c>
      <c r="D1307" s="178"/>
      <c r="E1307" s="173" t="s">
        <v>627</v>
      </c>
      <c r="F1307" s="173" t="s">
        <v>470</v>
      </c>
      <c r="G1307" s="173" t="s">
        <v>2079</v>
      </c>
      <c r="I1307" s="173" t="s">
        <v>1810</v>
      </c>
      <c r="J1307" s="173" t="s">
        <v>2119</v>
      </c>
      <c r="K1307" s="173" t="s">
        <v>2048</v>
      </c>
    </row>
    <row r="1308" spans="1:11" x14ac:dyDescent="0.25">
      <c r="A1308" s="173" t="s">
        <v>1366</v>
      </c>
      <c r="B1308" s="173" t="s">
        <v>161</v>
      </c>
      <c r="C1308" s="173" t="s">
        <v>2061</v>
      </c>
      <c r="D1308" s="178"/>
      <c r="E1308" s="173" t="s">
        <v>1382</v>
      </c>
      <c r="F1308" s="173" t="s">
        <v>470</v>
      </c>
      <c r="G1308" s="173" t="s">
        <v>2084</v>
      </c>
      <c r="I1308" s="173" t="s">
        <v>1823</v>
      </c>
      <c r="J1308" s="173" t="s">
        <v>455</v>
      </c>
      <c r="K1308" s="173" t="s">
        <v>2080</v>
      </c>
    </row>
    <row r="1309" spans="1:11" x14ac:dyDescent="0.25">
      <c r="A1309" s="173" t="s">
        <v>610</v>
      </c>
      <c r="B1309" s="173" t="s">
        <v>161</v>
      </c>
      <c r="C1309" s="173" t="s">
        <v>2061</v>
      </c>
      <c r="D1309" s="178"/>
      <c r="E1309" s="173" t="s">
        <v>1383</v>
      </c>
      <c r="F1309" s="173" t="s">
        <v>470</v>
      </c>
      <c r="G1309" s="173" t="s">
        <v>2061</v>
      </c>
      <c r="I1309" s="173" t="s">
        <v>1824</v>
      </c>
      <c r="J1309" s="173" t="s">
        <v>455</v>
      </c>
      <c r="K1309" s="173" t="s">
        <v>2088</v>
      </c>
    </row>
    <row r="1310" spans="1:11" x14ac:dyDescent="0.25">
      <c r="A1310" s="173" t="s">
        <v>1367</v>
      </c>
      <c r="B1310" s="173" t="s">
        <v>161</v>
      </c>
      <c r="C1310" s="173" t="s">
        <v>2046</v>
      </c>
      <c r="D1310" s="178"/>
      <c r="E1310" s="173" t="s">
        <v>1384</v>
      </c>
      <c r="F1310" s="173" t="s">
        <v>470</v>
      </c>
      <c r="G1310" s="173" t="s">
        <v>2046</v>
      </c>
      <c r="I1310" s="173" t="s">
        <v>1825</v>
      </c>
      <c r="J1310" s="173" t="s">
        <v>455</v>
      </c>
      <c r="K1310" s="173" t="s">
        <v>2054</v>
      </c>
    </row>
    <row r="1311" spans="1:11" x14ac:dyDescent="0.25">
      <c r="A1311" s="173" t="s">
        <v>1368</v>
      </c>
      <c r="B1311" s="173" t="s">
        <v>161</v>
      </c>
      <c r="C1311" s="173" t="s">
        <v>2081</v>
      </c>
      <c r="D1311" s="178"/>
      <c r="E1311" s="173" t="s">
        <v>1385</v>
      </c>
      <c r="F1311" s="173" t="s">
        <v>470</v>
      </c>
      <c r="G1311" s="173" t="s">
        <v>2088</v>
      </c>
      <c r="I1311" s="173" t="s">
        <v>1814</v>
      </c>
      <c r="J1311" s="173" t="s">
        <v>455</v>
      </c>
      <c r="K1311" s="173" t="s">
        <v>2054</v>
      </c>
    </row>
    <row r="1312" spans="1:11" x14ac:dyDescent="0.25">
      <c r="A1312" s="173" t="s">
        <v>1369</v>
      </c>
      <c r="B1312" s="173" t="s">
        <v>161</v>
      </c>
      <c r="C1312" s="173" t="s">
        <v>2046</v>
      </c>
      <c r="D1312" s="178"/>
      <c r="E1312" s="173" t="s">
        <v>1548</v>
      </c>
      <c r="F1312" s="173" t="s">
        <v>470</v>
      </c>
      <c r="G1312" s="173" t="s">
        <v>2046</v>
      </c>
      <c r="I1312" s="173" t="s">
        <v>1815</v>
      </c>
      <c r="J1312" s="173" t="s">
        <v>455</v>
      </c>
      <c r="K1312" s="173" t="s">
        <v>2060</v>
      </c>
    </row>
    <row r="1313" spans="1:11" x14ac:dyDescent="0.25">
      <c r="A1313" s="173" t="s">
        <v>1071</v>
      </c>
      <c r="B1313" s="173" t="s">
        <v>161</v>
      </c>
      <c r="C1313" s="173" t="s">
        <v>2082</v>
      </c>
      <c r="D1313" s="178"/>
      <c r="E1313" s="173" t="s">
        <v>1626</v>
      </c>
      <c r="F1313" s="173" t="s">
        <v>470</v>
      </c>
      <c r="G1313" s="173" t="s">
        <v>2084</v>
      </c>
      <c r="I1313" s="173" t="s">
        <v>1816</v>
      </c>
      <c r="J1313" s="173" t="s">
        <v>455</v>
      </c>
      <c r="K1313" s="173" t="s">
        <v>2054</v>
      </c>
    </row>
    <row r="1314" spans="1:11" x14ac:dyDescent="0.25">
      <c r="A1314" s="173" t="s">
        <v>1072</v>
      </c>
      <c r="B1314" s="173" t="s">
        <v>161</v>
      </c>
      <c r="C1314" s="173" t="s">
        <v>2087</v>
      </c>
      <c r="D1314" s="178"/>
      <c r="E1314" s="173" t="s">
        <v>1627</v>
      </c>
      <c r="F1314" s="173" t="s">
        <v>470</v>
      </c>
      <c r="G1314" s="173" t="s">
        <v>2060</v>
      </c>
      <c r="I1314" s="173" t="s">
        <v>1817</v>
      </c>
      <c r="J1314" s="173" t="s">
        <v>455</v>
      </c>
      <c r="K1314" s="173" t="s">
        <v>2054</v>
      </c>
    </row>
    <row r="1315" spans="1:11" x14ac:dyDescent="0.25">
      <c r="A1315" s="173" t="s">
        <v>1073</v>
      </c>
      <c r="B1315" s="173" t="s">
        <v>161</v>
      </c>
      <c r="C1315" s="173" t="s">
        <v>2080</v>
      </c>
      <c r="D1315" s="178"/>
      <c r="E1315" s="173" t="s">
        <v>1386</v>
      </c>
      <c r="F1315" s="173" t="s">
        <v>470</v>
      </c>
      <c r="G1315" s="173" t="s">
        <v>2054</v>
      </c>
      <c r="I1315" s="173" t="s">
        <v>1818</v>
      </c>
      <c r="J1315" s="173" t="s">
        <v>455</v>
      </c>
      <c r="K1315" s="173" t="s">
        <v>2054</v>
      </c>
    </row>
    <row r="1316" spans="1:11" x14ac:dyDescent="0.25">
      <c r="A1316" s="173" t="s">
        <v>611</v>
      </c>
      <c r="B1316" s="173" t="s">
        <v>161</v>
      </c>
      <c r="C1316" s="173" t="s">
        <v>2087</v>
      </c>
      <c r="D1316" s="178"/>
      <c r="E1316" s="173" t="s">
        <v>1387</v>
      </c>
      <c r="F1316" s="173" t="s">
        <v>470</v>
      </c>
      <c r="G1316" s="173" t="s">
        <v>2046</v>
      </c>
      <c r="I1316" s="173" t="s">
        <v>1826</v>
      </c>
      <c r="J1316" s="173" t="s">
        <v>455</v>
      </c>
      <c r="K1316" s="173" t="s">
        <v>2060</v>
      </c>
    </row>
    <row r="1317" spans="1:11" x14ac:dyDescent="0.25">
      <c r="A1317" s="173" t="s">
        <v>1074</v>
      </c>
      <c r="B1317" s="173" t="s">
        <v>161</v>
      </c>
      <c r="C1317" s="173" t="s">
        <v>2066</v>
      </c>
      <c r="D1317" s="178"/>
      <c r="E1317" s="173" t="s">
        <v>1388</v>
      </c>
      <c r="F1317" s="173" t="s">
        <v>470</v>
      </c>
      <c r="G1317" s="173" t="s">
        <v>2081</v>
      </c>
      <c r="I1317" s="173" t="s">
        <v>1771</v>
      </c>
      <c r="J1317" s="173" t="s">
        <v>2116</v>
      </c>
      <c r="K1317" s="173" t="s">
        <v>2054</v>
      </c>
    </row>
    <row r="1318" spans="1:11" x14ac:dyDescent="0.25">
      <c r="A1318" s="173" t="s">
        <v>1075</v>
      </c>
      <c r="B1318" s="173" t="s">
        <v>161</v>
      </c>
      <c r="C1318" s="173" t="s">
        <v>2066</v>
      </c>
      <c r="D1318" s="178"/>
      <c r="E1318" s="173" t="s">
        <v>1389</v>
      </c>
      <c r="F1318" s="173" t="s">
        <v>470</v>
      </c>
      <c r="G1318" s="173" t="s">
        <v>2081</v>
      </c>
      <c r="I1318" s="173" t="s">
        <v>1772</v>
      </c>
      <c r="J1318" s="173" t="s">
        <v>2116</v>
      </c>
      <c r="K1318" s="173" t="s">
        <v>2054</v>
      </c>
    </row>
    <row r="1319" spans="1:11" x14ac:dyDescent="0.25">
      <c r="A1319" s="173" t="s">
        <v>930</v>
      </c>
      <c r="B1319" s="173" t="s">
        <v>161</v>
      </c>
      <c r="C1319" s="173" t="s">
        <v>2087</v>
      </c>
      <c r="D1319" s="178"/>
      <c r="E1319" s="173" t="s">
        <v>866</v>
      </c>
      <c r="F1319" s="173" t="s">
        <v>470</v>
      </c>
      <c r="G1319" s="173" t="s">
        <v>2080</v>
      </c>
      <c r="I1319" s="173" t="s">
        <v>1773</v>
      </c>
      <c r="J1319" s="173" t="s">
        <v>2116</v>
      </c>
      <c r="K1319" s="173" t="s">
        <v>2054</v>
      </c>
    </row>
    <row r="1320" spans="1:11" x14ac:dyDescent="0.25">
      <c r="A1320" s="173" t="s">
        <v>1370</v>
      </c>
      <c r="B1320" s="173" t="s">
        <v>161</v>
      </c>
      <c r="C1320" s="173" t="s">
        <v>2087</v>
      </c>
      <c r="D1320" s="178"/>
      <c r="E1320" s="173" t="s">
        <v>1628</v>
      </c>
      <c r="F1320" s="173" t="s">
        <v>470</v>
      </c>
      <c r="G1320" s="173" t="s">
        <v>2053</v>
      </c>
      <c r="I1320" s="173" t="s">
        <v>1774</v>
      </c>
      <c r="J1320" s="173" t="s">
        <v>2116</v>
      </c>
      <c r="K1320" s="173" t="s">
        <v>2054</v>
      </c>
    </row>
    <row r="1321" spans="1:11" x14ac:dyDescent="0.25">
      <c r="A1321" s="173" t="s">
        <v>1221</v>
      </c>
      <c r="B1321" s="173" t="s">
        <v>161</v>
      </c>
      <c r="C1321" s="173" t="s">
        <v>2087</v>
      </c>
      <c r="D1321" s="178"/>
      <c r="E1321" s="173" t="s">
        <v>1390</v>
      </c>
      <c r="F1321" s="173" t="s">
        <v>470</v>
      </c>
      <c r="G1321" s="173" t="s">
        <v>2081</v>
      </c>
      <c r="I1321" s="173" t="s">
        <v>1780</v>
      </c>
      <c r="J1321" s="173" t="s">
        <v>2116</v>
      </c>
      <c r="K1321" s="173" t="s">
        <v>2054</v>
      </c>
    </row>
    <row r="1322" spans="1:11" x14ac:dyDescent="0.25">
      <c r="A1322" s="173" t="s">
        <v>1076</v>
      </c>
      <c r="B1322" s="173" t="s">
        <v>161</v>
      </c>
      <c r="C1322" s="173" t="s">
        <v>2087</v>
      </c>
      <c r="D1322" s="178"/>
      <c r="E1322" s="173" t="s">
        <v>1629</v>
      </c>
      <c r="F1322" s="173" t="s">
        <v>470</v>
      </c>
      <c r="G1322" s="173" t="s">
        <v>2046</v>
      </c>
      <c r="I1322" s="173" t="s">
        <v>1775</v>
      </c>
      <c r="J1322" s="173" t="s">
        <v>2116</v>
      </c>
      <c r="K1322" s="173" t="s">
        <v>2060</v>
      </c>
    </row>
    <row r="1323" spans="1:11" x14ac:dyDescent="0.25">
      <c r="A1323" s="173" t="s">
        <v>1077</v>
      </c>
      <c r="B1323" s="173" t="s">
        <v>161</v>
      </c>
      <c r="C1323" s="173" t="s">
        <v>2087</v>
      </c>
      <c r="D1323" s="178"/>
      <c r="E1323" s="173" t="s">
        <v>867</v>
      </c>
      <c r="F1323" s="173" t="s">
        <v>470</v>
      </c>
      <c r="G1323" s="173" t="s">
        <v>2049</v>
      </c>
      <c r="I1323" s="173" t="s">
        <v>1806</v>
      </c>
      <c r="J1323" s="173" t="s">
        <v>2121</v>
      </c>
      <c r="K1323" s="173" t="s">
        <v>2066</v>
      </c>
    </row>
    <row r="1324" spans="1:11" x14ac:dyDescent="0.25">
      <c r="A1324" s="173" t="s">
        <v>1078</v>
      </c>
      <c r="B1324" s="173" t="s">
        <v>161</v>
      </c>
      <c r="C1324" s="173" t="s">
        <v>2087</v>
      </c>
      <c r="D1324" s="178"/>
      <c r="E1324" s="173" t="s">
        <v>868</v>
      </c>
      <c r="F1324" s="173" t="s">
        <v>470</v>
      </c>
      <c r="G1324" s="173" t="s">
        <v>2080</v>
      </c>
      <c r="I1324" s="173" t="s">
        <v>1807</v>
      </c>
      <c r="J1324" s="173" t="s">
        <v>2121</v>
      </c>
      <c r="K1324" s="173" t="s">
        <v>2084</v>
      </c>
    </row>
    <row r="1325" spans="1:11" x14ac:dyDescent="0.25">
      <c r="A1325" s="173" t="s">
        <v>1571</v>
      </c>
      <c r="B1325" s="173" t="s">
        <v>222</v>
      </c>
      <c r="C1325" s="173" t="s">
        <v>2054</v>
      </c>
      <c r="D1325" s="178"/>
      <c r="E1325" s="173" t="s">
        <v>1391</v>
      </c>
      <c r="F1325" s="173" t="s">
        <v>470</v>
      </c>
      <c r="G1325" s="173" t="s">
        <v>2049</v>
      </c>
      <c r="I1325" s="173" t="s">
        <v>1783</v>
      </c>
      <c r="J1325" s="173" t="s">
        <v>2116</v>
      </c>
      <c r="K1325" s="173" t="s">
        <v>2054</v>
      </c>
    </row>
    <row r="1326" spans="1:11" x14ac:dyDescent="0.25">
      <c r="A1326" s="173" t="s">
        <v>1572</v>
      </c>
      <c r="B1326" s="173" t="s">
        <v>222</v>
      </c>
      <c r="C1326" s="173" t="s">
        <v>2052</v>
      </c>
      <c r="D1326" s="178"/>
      <c r="E1326" s="173" t="s">
        <v>771</v>
      </c>
      <c r="F1326" s="173" t="s">
        <v>470</v>
      </c>
      <c r="G1326" s="173" t="s">
        <v>2046</v>
      </c>
      <c r="I1326" s="173" t="s">
        <v>1784</v>
      </c>
      <c r="J1326" s="173" t="s">
        <v>2116</v>
      </c>
      <c r="K1326" s="173" t="s">
        <v>2054</v>
      </c>
    </row>
    <row r="1327" spans="1:11" x14ac:dyDescent="0.25">
      <c r="A1327" s="173" t="s">
        <v>944</v>
      </c>
      <c r="B1327" s="173" t="s">
        <v>222</v>
      </c>
      <c r="C1327" s="173" t="s">
        <v>2086</v>
      </c>
      <c r="D1327" s="178"/>
      <c r="E1327" s="173" t="s">
        <v>1549</v>
      </c>
      <c r="F1327" s="173" t="s">
        <v>470</v>
      </c>
      <c r="G1327" s="173" t="s">
        <v>2046</v>
      </c>
      <c r="I1327" s="173" t="s">
        <v>1805</v>
      </c>
      <c r="J1327" s="173" t="s">
        <v>2118</v>
      </c>
      <c r="K1327" s="173" t="s">
        <v>2054</v>
      </c>
    </row>
    <row r="1328" spans="1:11" x14ac:dyDescent="0.25">
      <c r="A1328" s="173" t="s">
        <v>523</v>
      </c>
      <c r="B1328" s="173" t="s">
        <v>222</v>
      </c>
      <c r="C1328" s="173" t="s">
        <v>2052</v>
      </c>
      <c r="D1328" s="178"/>
      <c r="E1328" s="173" t="s">
        <v>1550</v>
      </c>
      <c r="F1328" s="173" t="s">
        <v>470</v>
      </c>
      <c r="G1328" s="173" t="s">
        <v>2080</v>
      </c>
      <c r="I1328" s="173" t="s">
        <v>1785</v>
      </c>
      <c r="J1328" s="173" t="s">
        <v>2116</v>
      </c>
      <c r="K1328" s="173" t="s">
        <v>2054</v>
      </c>
    </row>
    <row r="1329" spans="1:11" x14ac:dyDescent="0.25">
      <c r="A1329" s="173" t="s">
        <v>1474</v>
      </c>
      <c r="B1329" s="173" t="s">
        <v>222</v>
      </c>
      <c r="C1329" s="173" t="s">
        <v>2085</v>
      </c>
      <c r="D1329" s="178"/>
      <c r="E1329" s="173" t="s">
        <v>1392</v>
      </c>
      <c r="F1329" s="173" t="s">
        <v>470</v>
      </c>
      <c r="G1329" s="173" t="s">
        <v>2092</v>
      </c>
      <c r="I1329" s="173" t="s">
        <v>1785</v>
      </c>
      <c r="J1329" s="173" t="s">
        <v>455</v>
      </c>
      <c r="K1329" s="173" t="s">
        <v>2054</v>
      </c>
    </row>
    <row r="1330" spans="1:11" x14ac:dyDescent="0.25">
      <c r="A1330" s="173" t="s">
        <v>675</v>
      </c>
      <c r="B1330" s="173" t="s">
        <v>222</v>
      </c>
      <c r="C1330" s="173" t="s">
        <v>2055</v>
      </c>
      <c r="D1330" s="178"/>
      <c r="E1330" s="173" t="s">
        <v>772</v>
      </c>
      <c r="F1330" s="173" t="s">
        <v>470</v>
      </c>
      <c r="G1330" s="173" t="s">
        <v>2081</v>
      </c>
      <c r="I1330" s="173" t="s">
        <v>1786</v>
      </c>
      <c r="J1330" s="173" t="s">
        <v>2116</v>
      </c>
      <c r="K1330" s="173" t="s">
        <v>2054</v>
      </c>
    </row>
    <row r="1331" spans="1:11" x14ac:dyDescent="0.25">
      <c r="A1331" s="173" t="s">
        <v>1149</v>
      </c>
      <c r="B1331" s="173" t="s">
        <v>222</v>
      </c>
      <c r="C1331" s="173" t="s">
        <v>2061</v>
      </c>
      <c r="D1331" s="178"/>
      <c r="E1331" s="173" t="s">
        <v>1630</v>
      </c>
      <c r="F1331" s="173" t="s">
        <v>470</v>
      </c>
      <c r="G1331" s="173" t="s">
        <v>2049</v>
      </c>
      <c r="I1331" s="173" t="s">
        <v>1786</v>
      </c>
      <c r="J1331" s="173" t="s">
        <v>2119</v>
      </c>
      <c r="K1331" s="173" t="s">
        <v>483</v>
      </c>
    </row>
    <row r="1332" spans="1:11" x14ac:dyDescent="0.25">
      <c r="A1332" s="173" t="s">
        <v>945</v>
      </c>
      <c r="B1332" s="173" t="s">
        <v>222</v>
      </c>
      <c r="C1332" s="173" t="s">
        <v>2046</v>
      </c>
      <c r="D1332" s="178"/>
      <c r="E1332" s="173" t="s">
        <v>1738</v>
      </c>
      <c r="F1332" s="173" t="s">
        <v>470</v>
      </c>
      <c r="G1332" s="173" t="s">
        <v>2060</v>
      </c>
      <c r="I1332" s="173" t="s">
        <v>1787</v>
      </c>
      <c r="J1332" s="173" t="s">
        <v>2116</v>
      </c>
      <c r="K1332" s="173" t="s">
        <v>2060</v>
      </c>
    </row>
    <row r="1333" spans="1:11" x14ac:dyDescent="0.25">
      <c r="A1333" s="173" t="s">
        <v>1150</v>
      </c>
      <c r="B1333" s="173" t="s">
        <v>222</v>
      </c>
      <c r="C1333" s="173" t="s">
        <v>2083</v>
      </c>
      <c r="D1333" s="178"/>
      <c r="E1333" s="173" t="s">
        <v>1551</v>
      </c>
      <c r="F1333" s="173" t="s">
        <v>470</v>
      </c>
      <c r="G1333" s="173" t="s">
        <v>2054</v>
      </c>
      <c r="I1333" s="173" t="s">
        <v>1788</v>
      </c>
      <c r="J1333" s="173" t="s">
        <v>2116</v>
      </c>
      <c r="K1333" s="173" t="s">
        <v>2055</v>
      </c>
    </row>
    <row r="1334" spans="1:11" x14ac:dyDescent="0.25">
      <c r="A1334" s="173" t="s">
        <v>881</v>
      </c>
      <c r="B1334" s="173" t="s">
        <v>222</v>
      </c>
      <c r="C1334" s="173" t="s">
        <v>2080</v>
      </c>
      <c r="D1334" s="178"/>
      <c r="E1334" s="173" t="s">
        <v>1393</v>
      </c>
      <c r="F1334" s="173" t="s">
        <v>470</v>
      </c>
      <c r="G1334" s="173" t="s">
        <v>2060</v>
      </c>
      <c r="I1334" s="173" t="s">
        <v>1788</v>
      </c>
      <c r="J1334" s="173" t="s">
        <v>455</v>
      </c>
      <c r="K1334" s="173" t="s">
        <v>483</v>
      </c>
    </row>
    <row r="1335" spans="1:11" x14ac:dyDescent="0.25">
      <c r="A1335" s="173" t="s">
        <v>1151</v>
      </c>
      <c r="B1335" s="173" t="s">
        <v>222</v>
      </c>
      <c r="C1335" s="173" t="s">
        <v>2054</v>
      </c>
      <c r="D1335" s="178"/>
      <c r="E1335" s="173" t="s">
        <v>1631</v>
      </c>
      <c r="F1335" s="173" t="s">
        <v>470</v>
      </c>
      <c r="G1335" s="173" t="s">
        <v>2050</v>
      </c>
      <c r="I1335" s="173" t="s">
        <v>1781</v>
      </c>
      <c r="J1335" s="173" t="s">
        <v>2116</v>
      </c>
      <c r="K1335" s="173" t="s">
        <v>2053</v>
      </c>
    </row>
    <row r="1336" spans="1:11" x14ac:dyDescent="0.25">
      <c r="A1336" s="173" t="s">
        <v>1244</v>
      </c>
      <c r="B1336" s="173" t="s">
        <v>222</v>
      </c>
      <c r="C1336" s="173" t="s">
        <v>2080</v>
      </c>
      <c r="D1336" s="178"/>
      <c r="E1336" s="173" t="s">
        <v>1632</v>
      </c>
      <c r="F1336" s="173" t="s">
        <v>470</v>
      </c>
      <c r="G1336" s="173" t="s">
        <v>2081</v>
      </c>
      <c r="I1336" s="173" t="s">
        <v>1782</v>
      </c>
      <c r="J1336" s="173" t="s">
        <v>2116</v>
      </c>
      <c r="K1336" s="173" t="s">
        <v>2061</v>
      </c>
    </row>
    <row r="1337" spans="1:11" x14ac:dyDescent="0.25">
      <c r="A1337" s="173" t="s">
        <v>1152</v>
      </c>
      <c r="B1337" s="173" t="s">
        <v>222</v>
      </c>
      <c r="C1337" s="173" t="s">
        <v>2054</v>
      </c>
      <c r="D1337" s="178"/>
      <c r="E1337" s="173" t="s">
        <v>1394</v>
      </c>
      <c r="F1337" s="173" t="s">
        <v>470</v>
      </c>
      <c r="G1337" s="173" t="s">
        <v>2084</v>
      </c>
      <c r="I1337" s="173" t="s">
        <v>1776</v>
      </c>
      <c r="J1337" s="173" t="s">
        <v>2116</v>
      </c>
      <c r="K1337" s="173" t="s">
        <v>2054</v>
      </c>
    </row>
    <row r="1338" spans="1:11" x14ac:dyDescent="0.25">
      <c r="A1338" s="173" t="s">
        <v>676</v>
      </c>
      <c r="B1338" s="173" t="s">
        <v>222</v>
      </c>
      <c r="C1338" s="173" t="s">
        <v>2081</v>
      </c>
      <c r="D1338" s="178"/>
      <c r="E1338" s="173" t="s">
        <v>773</v>
      </c>
      <c r="F1338" s="173" t="s">
        <v>470</v>
      </c>
      <c r="G1338" s="173" t="s">
        <v>2083</v>
      </c>
      <c r="I1338" s="173" t="s">
        <v>1827</v>
      </c>
      <c r="J1338" s="173" t="s">
        <v>455</v>
      </c>
      <c r="K1338" s="173" t="s">
        <v>2049</v>
      </c>
    </row>
    <row r="1339" spans="1:11" x14ac:dyDescent="0.25">
      <c r="A1339" s="173" t="s">
        <v>677</v>
      </c>
      <c r="B1339" s="173" t="s">
        <v>222</v>
      </c>
      <c r="C1339" s="173" t="s">
        <v>2050</v>
      </c>
      <c r="D1339" s="178"/>
      <c r="E1339" s="173" t="s">
        <v>1102</v>
      </c>
      <c r="F1339" s="173" t="s">
        <v>470</v>
      </c>
      <c r="G1339" s="173" t="s">
        <v>2052</v>
      </c>
      <c r="I1339" s="173" t="s">
        <v>1789</v>
      </c>
      <c r="J1339" s="173" t="s">
        <v>2116</v>
      </c>
      <c r="K1339" s="173" t="s">
        <v>2049</v>
      </c>
    </row>
    <row r="1340" spans="1:11" x14ac:dyDescent="0.25">
      <c r="A1340" s="173" t="s">
        <v>1573</v>
      </c>
      <c r="B1340" s="173" t="s">
        <v>222</v>
      </c>
      <c r="C1340" s="173" t="s">
        <v>2086</v>
      </c>
      <c r="D1340" s="178"/>
      <c r="E1340" s="173" t="s">
        <v>774</v>
      </c>
      <c r="F1340" s="173" t="s">
        <v>470</v>
      </c>
      <c r="G1340" s="173" t="s">
        <v>2061</v>
      </c>
      <c r="I1340" s="173" t="s">
        <v>1808</v>
      </c>
      <c r="J1340" s="173" t="s">
        <v>2121</v>
      </c>
      <c r="K1340" s="173" t="s">
        <v>2049</v>
      </c>
    </row>
    <row r="1341" spans="1:11" x14ac:dyDescent="0.25">
      <c r="A1341" s="173" t="s">
        <v>882</v>
      </c>
      <c r="B1341" s="173" t="s">
        <v>222</v>
      </c>
      <c r="C1341" s="173" t="s">
        <v>2054</v>
      </c>
      <c r="D1341" s="178"/>
      <c r="E1341" s="173" t="s">
        <v>1395</v>
      </c>
      <c r="F1341" s="173" t="s">
        <v>470</v>
      </c>
      <c r="G1341" s="173" t="s">
        <v>2081</v>
      </c>
      <c r="I1341" s="173" t="s">
        <v>1790</v>
      </c>
      <c r="J1341" s="173" t="s">
        <v>2116</v>
      </c>
      <c r="K1341" s="173" t="s">
        <v>2054</v>
      </c>
    </row>
    <row r="1342" spans="1:11" x14ac:dyDescent="0.25">
      <c r="A1342" s="173" t="s">
        <v>883</v>
      </c>
      <c r="B1342" s="173" t="s">
        <v>222</v>
      </c>
      <c r="C1342" s="173" t="s">
        <v>2054</v>
      </c>
      <c r="D1342" s="178"/>
      <c r="E1342" s="173" t="s">
        <v>1396</v>
      </c>
      <c r="F1342" s="173" t="s">
        <v>470</v>
      </c>
      <c r="G1342" s="173" t="s">
        <v>2083</v>
      </c>
      <c r="I1342" s="173" t="s">
        <v>1765</v>
      </c>
      <c r="J1342" s="173" t="s">
        <v>2123</v>
      </c>
      <c r="K1342" s="173" t="s">
        <v>2061</v>
      </c>
    </row>
    <row r="1343" spans="1:11" x14ac:dyDescent="0.25">
      <c r="A1343" s="173" t="s">
        <v>884</v>
      </c>
      <c r="B1343" s="173" t="s">
        <v>222</v>
      </c>
      <c r="C1343" s="173" t="s">
        <v>2085</v>
      </c>
      <c r="D1343" s="178"/>
      <c r="E1343" s="173" t="s">
        <v>1397</v>
      </c>
      <c r="F1343" s="173" t="s">
        <v>470</v>
      </c>
      <c r="G1343" s="173" t="s">
        <v>2049</v>
      </c>
      <c r="I1343" s="173" t="s">
        <v>1760</v>
      </c>
      <c r="J1343" s="173" t="s">
        <v>2121</v>
      </c>
      <c r="K1343" s="173" t="s">
        <v>2084</v>
      </c>
    </row>
    <row r="1344" spans="1:11" x14ac:dyDescent="0.25">
      <c r="A1344" s="173" t="s">
        <v>884</v>
      </c>
      <c r="B1344" s="173" t="s">
        <v>235</v>
      </c>
      <c r="C1344" s="173" t="s">
        <v>483</v>
      </c>
      <c r="D1344" s="178"/>
      <c r="E1344" s="173" t="s">
        <v>628</v>
      </c>
      <c r="F1344" s="173" t="s">
        <v>470</v>
      </c>
      <c r="G1344" s="173" t="s">
        <v>2046</v>
      </c>
      <c r="I1344" s="173" t="s">
        <v>1760</v>
      </c>
      <c r="J1344" s="173" t="s">
        <v>455</v>
      </c>
      <c r="K1344" s="173" t="s">
        <v>483</v>
      </c>
    </row>
    <row r="1345" spans="1:11" x14ac:dyDescent="0.25">
      <c r="A1345" s="173" t="s">
        <v>885</v>
      </c>
      <c r="B1345" s="173" t="s">
        <v>222</v>
      </c>
      <c r="C1345" s="173" t="s">
        <v>2078</v>
      </c>
      <c r="D1345" s="178"/>
      <c r="E1345" s="173" t="s">
        <v>775</v>
      </c>
      <c r="F1345" s="173" t="s">
        <v>470</v>
      </c>
      <c r="G1345" s="173" t="s">
        <v>2049</v>
      </c>
      <c r="I1345" s="173" t="s">
        <v>1809</v>
      </c>
      <c r="J1345" s="173" t="s">
        <v>2121</v>
      </c>
      <c r="K1345" s="173" t="s">
        <v>2060</v>
      </c>
    </row>
    <row r="1346" spans="1:11" x14ac:dyDescent="0.25">
      <c r="A1346" s="173" t="s">
        <v>1153</v>
      </c>
      <c r="B1346" s="173" t="s">
        <v>222</v>
      </c>
      <c r="C1346" s="173" t="s">
        <v>2066</v>
      </c>
      <c r="D1346" s="178"/>
      <c r="E1346" s="173" t="s">
        <v>629</v>
      </c>
      <c r="F1346" s="173" t="s">
        <v>470</v>
      </c>
      <c r="G1346" s="173" t="s">
        <v>2061</v>
      </c>
      <c r="I1346" s="173" t="s">
        <v>1777</v>
      </c>
      <c r="J1346" s="173" t="s">
        <v>2116</v>
      </c>
      <c r="K1346" s="173" t="s">
        <v>2109</v>
      </c>
    </row>
    <row r="1347" spans="1:11" x14ac:dyDescent="0.25">
      <c r="A1347" s="173" t="s">
        <v>1154</v>
      </c>
      <c r="B1347" s="173" t="s">
        <v>222</v>
      </c>
      <c r="C1347" s="173" t="s">
        <v>2088</v>
      </c>
      <c r="D1347" s="178"/>
      <c r="E1347" s="173" t="s">
        <v>1398</v>
      </c>
      <c r="F1347" s="173" t="s">
        <v>470</v>
      </c>
      <c r="G1347" s="173" t="s">
        <v>2046</v>
      </c>
      <c r="I1347" s="173" t="s">
        <v>1778</v>
      </c>
      <c r="J1347" s="173" t="s">
        <v>2116</v>
      </c>
      <c r="K1347" s="173" t="s">
        <v>2055</v>
      </c>
    </row>
    <row r="1348" spans="1:11" x14ac:dyDescent="0.25">
      <c r="A1348" s="173" t="s">
        <v>886</v>
      </c>
      <c r="B1348" s="173" t="s">
        <v>222</v>
      </c>
      <c r="C1348" s="173" t="s">
        <v>2066</v>
      </c>
      <c r="D1348" s="178"/>
      <c r="E1348" s="173" t="s">
        <v>1399</v>
      </c>
      <c r="F1348" s="173" t="s">
        <v>470</v>
      </c>
      <c r="G1348" s="173" t="s">
        <v>2081</v>
      </c>
      <c r="I1348" s="173" t="s">
        <v>1778</v>
      </c>
      <c r="J1348" s="173" t="s">
        <v>455</v>
      </c>
      <c r="K1348" s="173" t="s">
        <v>2084</v>
      </c>
    </row>
    <row r="1349" spans="1:11" x14ac:dyDescent="0.25">
      <c r="A1349" s="173" t="s">
        <v>1245</v>
      </c>
      <c r="B1349" s="173" t="s">
        <v>222</v>
      </c>
      <c r="C1349" s="173" t="s">
        <v>2082</v>
      </c>
      <c r="D1349" s="178"/>
      <c r="E1349" s="173" t="s">
        <v>630</v>
      </c>
      <c r="F1349" s="173" t="s">
        <v>470</v>
      </c>
      <c r="G1349" s="173" t="s">
        <v>2046</v>
      </c>
      <c r="I1349" s="173" t="s">
        <v>1791</v>
      </c>
      <c r="J1349" s="173" t="s">
        <v>2116</v>
      </c>
      <c r="K1349" s="173" t="s">
        <v>2054</v>
      </c>
    </row>
    <row r="1350" spans="1:11" x14ac:dyDescent="0.25">
      <c r="A1350" s="173" t="s">
        <v>887</v>
      </c>
      <c r="B1350" s="173" t="s">
        <v>222</v>
      </c>
      <c r="C1350" s="173" t="s">
        <v>2084</v>
      </c>
      <c r="D1350" s="178"/>
      <c r="E1350" s="173" t="s">
        <v>1400</v>
      </c>
      <c r="F1350" s="173" t="s">
        <v>470</v>
      </c>
      <c r="G1350" s="173" t="s">
        <v>2048</v>
      </c>
      <c r="I1350" s="173" t="s">
        <v>1792</v>
      </c>
      <c r="J1350" s="173" t="s">
        <v>2116</v>
      </c>
      <c r="K1350" s="173" t="s">
        <v>2084</v>
      </c>
    </row>
    <row r="1351" spans="1:11" x14ac:dyDescent="0.25">
      <c r="A1351" s="173" t="s">
        <v>888</v>
      </c>
      <c r="B1351" s="173" t="s">
        <v>222</v>
      </c>
      <c r="C1351" s="173" t="s">
        <v>2087</v>
      </c>
      <c r="D1351" s="178"/>
      <c r="E1351" s="173" t="s">
        <v>1401</v>
      </c>
      <c r="F1351" s="173" t="s">
        <v>470</v>
      </c>
      <c r="G1351" s="173" t="s">
        <v>2061</v>
      </c>
      <c r="I1351" s="173" t="s">
        <v>1779</v>
      </c>
      <c r="J1351" s="173" t="s">
        <v>2116</v>
      </c>
      <c r="K1351" s="173" t="s">
        <v>2087</v>
      </c>
    </row>
    <row r="1352" spans="1:11" x14ac:dyDescent="0.25">
      <c r="A1352" s="173" t="s">
        <v>1155</v>
      </c>
      <c r="B1352" s="173" t="s">
        <v>222</v>
      </c>
      <c r="C1352" s="173" t="s">
        <v>2066</v>
      </c>
      <c r="D1352" s="178"/>
      <c r="E1352" s="173" t="s">
        <v>1402</v>
      </c>
      <c r="F1352" s="173" t="s">
        <v>470</v>
      </c>
      <c r="G1352" s="173" t="s">
        <v>2046</v>
      </c>
      <c r="I1352" s="173" t="s">
        <v>1793</v>
      </c>
      <c r="J1352" s="173" t="s">
        <v>2116</v>
      </c>
      <c r="K1352" s="173" t="s">
        <v>2060</v>
      </c>
    </row>
    <row r="1353" spans="1:11" x14ac:dyDescent="0.25">
      <c r="A1353" s="173" t="s">
        <v>1156</v>
      </c>
      <c r="B1353" s="173" t="s">
        <v>222</v>
      </c>
      <c r="C1353" s="173" t="s">
        <v>2084</v>
      </c>
      <c r="D1353" s="178"/>
      <c r="E1353" s="173" t="s">
        <v>1633</v>
      </c>
      <c r="F1353" s="173" t="s">
        <v>470</v>
      </c>
      <c r="G1353" s="173" t="s">
        <v>2046</v>
      </c>
      <c r="I1353" s="173" t="s">
        <v>1287</v>
      </c>
      <c r="J1353" s="173" t="s">
        <v>2118</v>
      </c>
      <c r="K1353" s="173" t="s">
        <v>2084</v>
      </c>
    </row>
    <row r="1354" spans="1:11" x14ac:dyDescent="0.25">
      <c r="A1354" s="173" t="s">
        <v>1156</v>
      </c>
      <c r="B1354" s="173" t="s">
        <v>189</v>
      </c>
      <c r="C1354" s="173" t="s">
        <v>2054</v>
      </c>
      <c r="D1354" s="178"/>
      <c r="E1354" s="173" t="s">
        <v>631</v>
      </c>
      <c r="F1354" s="173" t="s">
        <v>470</v>
      </c>
      <c r="G1354" s="173" t="s">
        <v>2079</v>
      </c>
      <c r="I1354" s="173" t="s">
        <v>840</v>
      </c>
      <c r="J1354" s="173" t="s">
        <v>2122</v>
      </c>
      <c r="K1354" s="173" t="s">
        <v>2084</v>
      </c>
    </row>
    <row r="1355" spans="1:11" x14ac:dyDescent="0.25">
      <c r="A1355" s="173" t="s">
        <v>1574</v>
      </c>
      <c r="B1355" s="173" t="s">
        <v>222</v>
      </c>
      <c r="C1355" s="173" t="s">
        <v>2078</v>
      </c>
      <c r="D1355" s="178"/>
      <c r="E1355" s="173" t="s">
        <v>1403</v>
      </c>
      <c r="F1355" s="173" t="s">
        <v>470</v>
      </c>
      <c r="G1355" s="173" t="s">
        <v>2081</v>
      </c>
      <c r="I1355" s="173" t="s">
        <v>1288</v>
      </c>
      <c r="J1355" s="173" t="s">
        <v>2118</v>
      </c>
      <c r="K1355" s="173" t="s">
        <v>2060</v>
      </c>
    </row>
    <row r="1356" spans="1:11" x14ac:dyDescent="0.25">
      <c r="A1356" s="173" t="s">
        <v>1475</v>
      </c>
      <c r="B1356" s="173" t="s">
        <v>222</v>
      </c>
      <c r="C1356" s="173" t="s">
        <v>2084</v>
      </c>
      <c r="D1356" s="178"/>
      <c r="E1356" s="173" t="s">
        <v>1404</v>
      </c>
      <c r="F1356" s="173" t="s">
        <v>470</v>
      </c>
      <c r="G1356" s="173" t="s">
        <v>2049</v>
      </c>
      <c r="I1356" s="173" t="s">
        <v>841</v>
      </c>
      <c r="J1356" s="173" t="s">
        <v>2122</v>
      </c>
      <c r="K1356" s="173" t="s">
        <v>2082</v>
      </c>
    </row>
    <row r="1357" spans="1:11" x14ac:dyDescent="0.25">
      <c r="A1357" s="173" t="s">
        <v>1476</v>
      </c>
      <c r="B1357" s="173" t="s">
        <v>222</v>
      </c>
      <c r="C1357" s="173" t="s">
        <v>2046</v>
      </c>
      <c r="D1357" s="178"/>
      <c r="E1357" s="173" t="s">
        <v>1405</v>
      </c>
      <c r="F1357" s="173" t="s">
        <v>470</v>
      </c>
      <c r="G1357" s="173" t="s">
        <v>2049</v>
      </c>
      <c r="I1357" s="173" t="s">
        <v>972</v>
      </c>
      <c r="J1357" s="173" t="s">
        <v>2116</v>
      </c>
      <c r="K1357" s="173" t="s">
        <v>2054</v>
      </c>
    </row>
    <row r="1358" spans="1:11" x14ac:dyDescent="0.25">
      <c r="A1358" s="173" t="s">
        <v>1157</v>
      </c>
      <c r="B1358" s="173" t="s">
        <v>222</v>
      </c>
      <c r="C1358" s="173" t="s">
        <v>2066</v>
      </c>
      <c r="D1358" s="178"/>
      <c r="E1358" s="173" t="s">
        <v>632</v>
      </c>
      <c r="F1358" s="173" t="s">
        <v>470</v>
      </c>
      <c r="G1358" s="173" t="s">
        <v>2082</v>
      </c>
      <c r="I1358" s="173" t="s">
        <v>559</v>
      </c>
      <c r="J1358" s="173" t="s">
        <v>2123</v>
      </c>
      <c r="K1358" s="173" t="s">
        <v>2061</v>
      </c>
    </row>
    <row r="1359" spans="1:11" x14ac:dyDescent="0.25">
      <c r="A1359" s="173" t="s">
        <v>524</v>
      </c>
      <c r="B1359" s="173" t="s">
        <v>222</v>
      </c>
      <c r="C1359" s="173" t="s">
        <v>2083</v>
      </c>
      <c r="D1359" s="178"/>
      <c r="E1359" s="173" t="s">
        <v>776</v>
      </c>
      <c r="F1359" s="173" t="s">
        <v>470</v>
      </c>
      <c r="G1359" s="173" t="s">
        <v>2080</v>
      </c>
      <c r="I1359" s="173" t="s">
        <v>973</v>
      </c>
      <c r="J1359" s="173" t="s">
        <v>2116</v>
      </c>
      <c r="K1359" s="173" t="s">
        <v>2082</v>
      </c>
    </row>
    <row r="1360" spans="1:11" x14ac:dyDescent="0.25">
      <c r="A1360" s="173" t="s">
        <v>1753</v>
      </c>
      <c r="B1360" s="173" t="s">
        <v>222</v>
      </c>
      <c r="C1360" s="173" t="s">
        <v>2087</v>
      </c>
      <c r="D1360" s="178"/>
      <c r="E1360" s="173" t="s">
        <v>1406</v>
      </c>
      <c r="F1360" s="173" t="s">
        <v>470</v>
      </c>
      <c r="G1360" s="173" t="s">
        <v>2054</v>
      </c>
      <c r="I1360" s="173" t="s">
        <v>1289</v>
      </c>
      <c r="J1360" s="173" t="s">
        <v>2118</v>
      </c>
      <c r="K1360" s="173" t="s">
        <v>2049</v>
      </c>
    </row>
    <row r="1361" spans="1:11" x14ac:dyDescent="0.25">
      <c r="A1361" s="173" t="s">
        <v>1158</v>
      </c>
      <c r="B1361" s="173" t="s">
        <v>222</v>
      </c>
      <c r="C1361" s="173" t="s">
        <v>2048</v>
      </c>
      <c r="D1361" s="178"/>
      <c r="E1361" s="173" t="s">
        <v>1103</v>
      </c>
      <c r="F1361" s="173" t="s">
        <v>470</v>
      </c>
      <c r="G1361" s="173" t="s">
        <v>2066</v>
      </c>
      <c r="I1361" s="173" t="s">
        <v>842</v>
      </c>
      <c r="J1361" s="173" t="s">
        <v>2122</v>
      </c>
      <c r="K1361" s="173" t="s">
        <v>2054</v>
      </c>
    </row>
    <row r="1362" spans="1:11" x14ac:dyDescent="0.25">
      <c r="A1362" s="173" t="s">
        <v>1477</v>
      </c>
      <c r="B1362" s="173" t="s">
        <v>222</v>
      </c>
      <c r="C1362" s="173" t="s">
        <v>2083</v>
      </c>
      <c r="D1362" s="178"/>
      <c r="E1362" s="173" t="s">
        <v>1104</v>
      </c>
      <c r="F1362" s="173" t="s">
        <v>470</v>
      </c>
      <c r="G1362" s="173" t="s">
        <v>2088</v>
      </c>
      <c r="I1362" s="173" t="s">
        <v>1290</v>
      </c>
      <c r="J1362" s="173" t="s">
        <v>2118</v>
      </c>
      <c r="K1362" s="173" t="s">
        <v>2046</v>
      </c>
    </row>
    <row r="1363" spans="1:11" x14ac:dyDescent="0.25">
      <c r="A1363" s="173" t="s">
        <v>1754</v>
      </c>
      <c r="B1363" s="173" t="s">
        <v>222</v>
      </c>
      <c r="C1363" s="173" t="s">
        <v>2087</v>
      </c>
      <c r="D1363" s="178"/>
      <c r="E1363" s="173" t="s">
        <v>1105</v>
      </c>
      <c r="F1363" s="173" t="s">
        <v>470</v>
      </c>
      <c r="G1363" s="173" t="s">
        <v>2054</v>
      </c>
      <c r="I1363" s="173" t="s">
        <v>1291</v>
      </c>
      <c r="J1363" s="173" t="s">
        <v>2118</v>
      </c>
      <c r="K1363" s="173" t="s">
        <v>2082</v>
      </c>
    </row>
    <row r="1364" spans="1:11" x14ac:dyDescent="0.25">
      <c r="A1364" s="173" t="s">
        <v>831</v>
      </c>
      <c r="B1364" s="173" t="s">
        <v>222</v>
      </c>
      <c r="C1364" s="173" t="s">
        <v>2083</v>
      </c>
      <c r="D1364" s="178"/>
      <c r="E1364" s="173" t="s">
        <v>1407</v>
      </c>
      <c r="F1364" s="173" t="s">
        <v>470</v>
      </c>
      <c r="G1364" s="173" t="s">
        <v>2081</v>
      </c>
      <c r="I1364" s="173" t="s">
        <v>974</v>
      </c>
      <c r="J1364" s="173" t="s">
        <v>2116</v>
      </c>
      <c r="K1364" s="173" t="s">
        <v>2080</v>
      </c>
    </row>
    <row r="1365" spans="1:11" x14ac:dyDescent="0.25">
      <c r="A1365" s="173" t="s">
        <v>946</v>
      </c>
      <c r="B1365" s="173" t="s">
        <v>222</v>
      </c>
      <c r="C1365" s="173" t="s">
        <v>2048</v>
      </c>
      <c r="D1365" s="178"/>
      <c r="E1365" s="173" t="s">
        <v>1634</v>
      </c>
      <c r="F1365" s="173" t="s">
        <v>470</v>
      </c>
      <c r="G1365" s="173" t="s">
        <v>2060</v>
      </c>
      <c r="I1365" s="173" t="s">
        <v>1292</v>
      </c>
      <c r="J1365" s="173" t="s">
        <v>2118</v>
      </c>
      <c r="K1365" s="173" t="s">
        <v>2080</v>
      </c>
    </row>
    <row r="1366" spans="1:11" x14ac:dyDescent="0.25">
      <c r="A1366" s="173" t="s">
        <v>525</v>
      </c>
      <c r="B1366" s="173" t="s">
        <v>222</v>
      </c>
      <c r="C1366" s="173" t="s">
        <v>2083</v>
      </c>
      <c r="D1366" s="178"/>
      <c r="E1366" s="173" t="s">
        <v>1106</v>
      </c>
      <c r="F1366" s="173" t="s">
        <v>470</v>
      </c>
      <c r="G1366" s="173" t="s">
        <v>2078</v>
      </c>
      <c r="I1366" s="173" t="s">
        <v>1592</v>
      </c>
      <c r="J1366" s="173" t="s">
        <v>2119</v>
      </c>
      <c r="K1366" s="173" t="s">
        <v>2081</v>
      </c>
    </row>
    <row r="1367" spans="1:11" x14ac:dyDescent="0.25">
      <c r="A1367" s="173" t="s">
        <v>889</v>
      </c>
      <c r="B1367" s="173" t="s">
        <v>222</v>
      </c>
      <c r="C1367" s="173" t="s">
        <v>2087</v>
      </c>
      <c r="D1367" s="178"/>
      <c r="E1367" s="173" t="s">
        <v>1107</v>
      </c>
      <c r="F1367" s="173" t="s">
        <v>470</v>
      </c>
      <c r="G1367" s="173" t="s">
        <v>2066</v>
      </c>
      <c r="I1367" s="173" t="s">
        <v>843</v>
      </c>
      <c r="J1367" s="173" t="s">
        <v>2122</v>
      </c>
      <c r="K1367" s="173" t="s">
        <v>2054</v>
      </c>
    </row>
    <row r="1368" spans="1:11" x14ac:dyDescent="0.25">
      <c r="A1368" s="173" t="s">
        <v>1099</v>
      </c>
      <c r="B1368" s="173" t="s">
        <v>248</v>
      </c>
      <c r="C1368" s="173" t="s">
        <v>2061</v>
      </c>
      <c r="D1368" s="178"/>
      <c r="E1368" s="173" t="s">
        <v>1108</v>
      </c>
      <c r="F1368" s="173" t="s">
        <v>470</v>
      </c>
      <c r="G1368" s="173" t="s">
        <v>2085</v>
      </c>
      <c r="I1368" s="173" t="s">
        <v>975</v>
      </c>
      <c r="J1368" s="173" t="s">
        <v>2116</v>
      </c>
      <c r="K1368" s="173" t="s">
        <v>2084</v>
      </c>
    </row>
    <row r="1369" spans="1:11" x14ac:dyDescent="0.25">
      <c r="A1369" s="173" t="s">
        <v>1100</v>
      </c>
      <c r="B1369" s="173" t="s">
        <v>248</v>
      </c>
      <c r="C1369" s="173" t="s">
        <v>2062</v>
      </c>
      <c r="D1369" s="178"/>
      <c r="E1369" s="173" t="s">
        <v>1739</v>
      </c>
      <c r="F1369" s="173" t="s">
        <v>470</v>
      </c>
      <c r="G1369" s="173" t="s">
        <v>2087</v>
      </c>
      <c r="I1369" s="173" t="s">
        <v>1706</v>
      </c>
      <c r="J1369" s="173" t="s">
        <v>2126</v>
      </c>
      <c r="K1369" s="173" t="s">
        <v>2052</v>
      </c>
    </row>
    <row r="1370" spans="1:11" x14ac:dyDescent="0.25">
      <c r="A1370" s="173" t="s">
        <v>625</v>
      </c>
      <c r="B1370" s="173" t="s">
        <v>248</v>
      </c>
      <c r="C1370" s="173" t="s">
        <v>2080</v>
      </c>
      <c r="D1370" s="178"/>
      <c r="E1370" s="173" t="s">
        <v>1740</v>
      </c>
      <c r="F1370" s="173" t="s">
        <v>470</v>
      </c>
      <c r="G1370" s="173" t="s">
        <v>2087</v>
      </c>
      <c r="I1370" s="173" t="s">
        <v>1707</v>
      </c>
      <c r="J1370" s="173" t="s">
        <v>2126</v>
      </c>
      <c r="K1370" s="173" t="s">
        <v>2066</v>
      </c>
    </row>
    <row r="1371" spans="1:11" x14ac:dyDescent="0.25">
      <c r="A1371" s="173" t="s">
        <v>1101</v>
      </c>
      <c r="B1371" s="173" t="s">
        <v>248</v>
      </c>
      <c r="C1371" s="173" t="s">
        <v>2078</v>
      </c>
      <c r="D1371" s="178"/>
      <c r="E1371" s="173" t="s">
        <v>1741</v>
      </c>
      <c r="F1371" s="173" t="s">
        <v>470</v>
      </c>
      <c r="G1371" s="173" t="s">
        <v>2087</v>
      </c>
      <c r="I1371" s="173" t="s">
        <v>2043</v>
      </c>
      <c r="J1371" s="173" t="s">
        <v>2126</v>
      </c>
      <c r="K1371" s="173" t="s">
        <v>2060</v>
      </c>
    </row>
    <row r="1372" spans="1:11" x14ac:dyDescent="0.25">
      <c r="A1372" s="173" t="s">
        <v>939</v>
      </c>
      <c r="B1372" s="173" t="s">
        <v>248</v>
      </c>
      <c r="C1372" s="173" t="s">
        <v>2046</v>
      </c>
      <c r="D1372" s="178"/>
      <c r="E1372" s="173" t="s">
        <v>1737</v>
      </c>
      <c r="F1372" s="173" t="s">
        <v>470</v>
      </c>
      <c r="G1372" s="173" t="s">
        <v>2062</v>
      </c>
      <c r="I1372" s="173" t="s">
        <v>1708</v>
      </c>
      <c r="J1372" s="173" t="s">
        <v>2126</v>
      </c>
      <c r="K1372" s="173" t="s">
        <v>2084</v>
      </c>
    </row>
    <row r="1373" spans="1:11" x14ac:dyDescent="0.25">
      <c r="A1373" s="173" t="s">
        <v>626</v>
      </c>
      <c r="B1373" s="173" t="s">
        <v>248</v>
      </c>
      <c r="C1373" s="173" t="s">
        <v>2049</v>
      </c>
      <c r="D1373" s="178"/>
      <c r="E1373" s="173" t="s">
        <v>1079</v>
      </c>
      <c r="F1373" s="173" t="s">
        <v>470</v>
      </c>
      <c r="G1373" s="173" t="s">
        <v>2083</v>
      </c>
      <c r="I1373" s="173" t="s">
        <v>1709</v>
      </c>
      <c r="J1373" s="173" t="s">
        <v>2126</v>
      </c>
      <c r="K1373" s="173" t="s">
        <v>2049</v>
      </c>
    </row>
    <row r="1374" spans="1:11" x14ac:dyDescent="0.25">
      <c r="A1374" s="173" t="s">
        <v>627</v>
      </c>
      <c r="B1374" s="173" t="s">
        <v>248</v>
      </c>
      <c r="C1374" s="173" t="s">
        <v>2079</v>
      </c>
      <c r="D1374" s="178"/>
      <c r="E1374" s="173" t="s">
        <v>1408</v>
      </c>
      <c r="F1374" s="173" t="s">
        <v>470</v>
      </c>
      <c r="G1374" s="173" t="s">
        <v>2082</v>
      </c>
      <c r="I1374" s="173" t="s">
        <v>1710</v>
      </c>
      <c r="J1374" s="173" t="s">
        <v>2126</v>
      </c>
      <c r="K1374" s="173" t="s">
        <v>2078</v>
      </c>
    </row>
    <row r="1375" spans="1:11" x14ac:dyDescent="0.25">
      <c r="A1375" s="173" t="s">
        <v>1382</v>
      </c>
      <c r="B1375" s="173" t="s">
        <v>248</v>
      </c>
      <c r="C1375" s="173" t="s">
        <v>2084</v>
      </c>
      <c r="D1375" s="178"/>
      <c r="E1375" s="173" t="s">
        <v>606</v>
      </c>
      <c r="F1375" s="173" t="s">
        <v>470</v>
      </c>
      <c r="G1375" s="173" t="s">
        <v>2049</v>
      </c>
      <c r="I1375" s="173" t="s">
        <v>1711</v>
      </c>
      <c r="J1375" s="173" t="s">
        <v>2126</v>
      </c>
      <c r="K1375" s="173" t="s">
        <v>2046</v>
      </c>
    </row>
    <row r="1376" spans="1:11" x14ac:dyDescent="0.25">
      <c r="A1376" s="173" t="s">
        <v>1383</v>
      </c>
      <c r="B1376" s="173" t="s">
        <v>248</v>
      </c>
      <c r="C1376" s="173" t="s">
        <v>2061</v>
      </c>
      <c r="D1376" s="178"/>
      <c r="E1376" s="173" t="s">
        <v>607</v>
      </c>
      <c r="F1376" s="173" t="s">
        <v>470</v>
      </c>
      <c r="G1376" s="173" t="s">
        <v>2061</v>
      </c>
      <c r="I1376" s="173" t="s">
        <v>1712</v>
      </c>
      <c r="J1376" s="173" t="s">
        <v>2126</v>
      </c>
      <c r="K1376" s="173" t="s">
        <v>2059</v>
      </c>
    </row>
    <row r="1377" spans="1:11" x14ac:dyDescent="0.25">
      <c r="A1377" s="173" t="s">
        <v>1384</v>
      </c>
      <c r="B1377" s="173" t="s">
        <v>248</v>
      </c>
      <c r="C1377" s="173" t="s">
        <v>2046</v>
      </c>
      <c r="D1377" s="178"/>
      <c r="E1377" s="173" t="s">
        <v>608</v>
      </c>
      <c r="F1377" s="173" t="s">
        <v>470</v>
      </c>
      <c r="G1377" s="173" t="s">
        <v>2061</v>
      </c>
      <c r="I1377" s="173" t="s">
        <v>1713</v>
      </c>
      <c r="J1377" s="173" t="s">
        <v>2126</v>
      </c>
      <c r="K1377" s="173" t="s">
        <v>2081</v>
      </c>
    </row>
    <row r="1378" spans="1:11" x14ac:dyDescent="0.25">
      <c r="A1378" s="173" t="s">
        <v>1385</v>
      </c>
      <c r="B1378" s="173" t="s">
        <v>248</v>
      </c>
      <c r="C1378" s="173" t="s">
        <v>2088</v>
      </c>
      <c r="D1378" s="178"/>
      <c r="E1378" s="173" t="s">
        <v>1066</v>
      </c>
      <c r="F1378" s="173" t="s">
        <v>470</v>
      </c>
      <c r="G1378" s="173" t="s">
        <v>2082</v>
      </c>
      <c r="I1378" s="173" t="s">
        <v>1713</v>
      </c>
      <c r="J1378" s="173" t="s">
        <v>455</v>
      </c>
      <c r="K1378" s="173" t="s">
        <v>483</v>
      </c>
    </row>
    <row r="1379" spans="1:11" x14ac:dyDescent="0.25">
      <c r="A1379" s="173" t="s">
        <v>1548</v>
      </c>
      <c r="B1379" s="173" t="s">
        <v>248</v>
      </c>
      <c r="C1379" s="173" t="s">
        <v>2046</v>
      </c>
      <c r="D1379" s="178"/>
      <c r="E1379" s="173" t="s">
        <v>1921</v>
      </c>
      <c r="F1379" s="173" t="s">
        <v>474</v>
      </c>
      <c r="G1379" s="173" t="s">
        <v>483</v>
      </c>
      <c r="I1379" s="173" t="s">
        <v>761</v>
      </c>
      <c r="J1379" s="173" t="s">
        <v>2115</v>
      </c>
      <c r="K1379" s="173" t="s">
        <v>2054</v>
      </c>
    </row>
    <row r="1380" spans="1:11" x14ac:dyDescent="0.25">
      <c r="A1380" s="173" t="s">
        <v>1626</v>
      </c>
      <c r="B1380" s="173" t="s">
        <v>248</v>
      </c>
      <c r="C1380" s="173" t="s">
        <v>2084</v>
      </c>
      <c r="D1380" s="178"/>
      <c r="E1380" s="173" t="s">
        <v>2002</v>
      </c>
      <c r="F1380" s="173" t="s">
        <v>474</v>
      </c>
      <c r="G1380" s="173" t="s">
        <v>2081</v>
      </c>
      <c r="I1380" s="173" t="s">
        <v>1356</v>
      </c>
      <c r="J1380" s="173" t="s">
        <v>2118</v>
      </c>
      <c r="K1380" s="173" t="s">
        <v>2054</v>
      </c>
    </row>
    <row r="1381" spans="1:11" x14ac:dyDescent="0.25">
      <c r="A1381" s="173" t="s">
        <v>1627</v>
      </c>
      <c r="B1381" s="173" t="s">
        <v>248</v>
      </c>
      <c r="C1381" s="173" t="s">
        <v>2060</v>
      </c>
      <c r="D1381" s="178"/>
      <c r="E1381" s="173" t="s">
        <v>1958</v>
      </c>
      <c r="F1381" s="173" t="s">
        <v>474</v>
      </c>
      <c r="G1381" s="173" t="s">
        <v>2087</v>
      </c>
      <c r="I1381" s="173" t="s">
        <v>1545</v>
      </c>
      <c r="J1381" s="173" t="s">
        <v>2121</v>
      </c>
      <c r="K1381" s="173" t="s">
        <v>2062</v>
      </c>
    </row>
    <row r="1382" spans="1:11" x14ac:dyDescent="0.25">
      <c r="A1382" s="173" t="s">
        <v>1386</v>
      </c>
      <c r="B1382" s="173" t="s">
        <v>248</v>
      </c>
      <c r="C1382" s="173" t="s">
        <v>2054</v>
      </c>
      <c r="D1382" s="178"/>
      <c r="E1382" s="173" t="s">
        <v>1930</v>
      </c>
      <c r="F1382" s="173" t="s">
        <v>474</v>
      </c>
      <c r="G1382" s="173" t="s">
        <v>2061</v>
      </c>
      <c r="I1382" s="173" t="s">
        <v>762</v>
      </c>
      <c r="J1382" s="173" t="s">
        <v>2115</v>
      </c>
      <c r="K1382" s="173" t="s">
        <v>2088</v>
      </c>
    </row>
    <row r="1383" spans="1:11" x14ac:dyDescent="0.25">
      <c r="A1383" s="173" t="s">
        <v>1387</v>
      </c>
      <c r="B1383" s="173" t="s">
        <v>248</v>
      </c>
      <c r="C1383" s="173" t="s">
        <v>2046</v>
      </c>
      <c r="D1383" s="178"/>
      <c r="E1383" s="173" t="s">
        <v>1934</v>
      </c>
      <c r="F1383" s="173" t="s">
        <v>474</v>
      </c>
      <c r="G1383" s="173" t="s">
        <v>2082</v>
      </c>
      <c r="I1383" s="173" t="s">
        <v>763</v>
      </c>
      <c r="J1383" s="173" t="s">
        <v>2115</v>
      </c>
      <c r="K1383" s="173" t="s">
        <v>2087</v>
      </c>
    </row>
    <row r="1384" spans="1:11" x14ac:dyDescent="0.25">
      <c r="A1384" s="173" t="s">
        <v>1388</v>
      </c>
      <c r="B1384" s="173" t="s">
        <v>248</v>
      </c>
      <c r="C1384" s="173" t="s">
        <v>2081</v>
      </c>
      <c r="D1384" s="178"/>
      <c r="E1384" s="173" t="s">
        <v>1935</v>
      </c>
      <c r="F1384" s="173" t="s">
        <v>474</v>
      </c>
      <c r="G1384" s="173" t="s">
        <v>2081</v>
      </c>
      <c r="I1384" s="173" t="s">
        <v>1357</v>
      </c>
      <c r="J1384" s="173" t="s">
        <v>2118</v>
      </c>
      <c r="K1384" s="173" t="s">
        <v>2088</v>
      </c>
    </row>
    <row r="1385" spans="1:11" x14ac:dyDescent="0.25">
      <c r="A1385" s="173" t="s">
        <v>1389</v>
      </c>
      <c r="B1385" s="173" t="s">
        <v>248</v>
      </c>
      <c r="C1385" s="173" t="s">
        <v>2081</v>
      </c>
      <c r="D1385" s="178"/>
      <c r="E1385" s="173" t="s">
        <v>1950</v>
      </c>
      <c r="F1385" s="173" t="s">
        <v>474</v>
      </c>
      <c r="G1385" s="173" t="s">
        <v>2049</v>
      </c>
      <c r="I1385" s="173" t="s">
        <v>764</v>
      </c>
      <c r="J1385" s="173" t="s">
        <v>2115</v>
      </c>
      <c r="K1385" s="173" t="s">
        <v>2088</v>
      </c>
    </row>
    <row r="1386" spans="1:11" x14ac:dyDescent="0.25">
      <c r="A1386" s="173" t="s">
        <v>866</v>
      </c>
      <c r="B1386" s="173" t="s">
        <v>248</v>
      </c>
      <c r="C1386" s="173" t="s">
        <v>2080</v>
      </c>
      <c r="D1386" s="178"/>
      <c r="E1386" s="173" t="s">
        <v>1923</v>
      </c>
      <c r="F1386" s="173" t="s">
        <v>474</v>
      </c>
      <c r="G1386" s="173" t="s">
        <v>2081</v>
      </c>
      <c r="I1386" s="173" t="s">
        <v>1067</v>
      </c>
      <c r="J1386" s="173" t="s">
        <v>2116</v>
      </c>
      <c r="K1386" s="173" t="s">
        <v>2085</v>
      </c>
    </row>
    <row r="1387" spans="1:11" x14ac:dyDescent="0.25">
      <c r="A1387" s="173" t="s">
        <v>1628</v>
      </c>
      <c r="B1387" s="173" t="s">
        <v>248</v>
      </c>
      <c r="C1387" s="173" t="s">
        <v>2053</v>
      </c>
      <c r="D1387" s="178"/>
      <c r="E1387" s="173" t="s">
        <v>1932</v>
      </c>
      <c r="F1387" s="173" t="s">
        <v>474</v>
      </c>
      <c r="G1387" s="173" t="s">
        <v>2081</v>
      </c>
      <c r="I1387" s="173" t="s">
        <v>929</v>
      </c>
      <c r="J1387" s="173" t="s">
        <v>2129</v>
      </c>
      <c r="K1387" s="173" t="s">
        <v>2087</v>
      </c>
    </row>
    <row r="1388" spans="1:11" x14ac:dyDescent="0.25">
      <c r="A1388" s="173" t="s">
        <v>1390</v>
      </c>
      <c r="B1388" s="173" t="s">
        <v>248</v>
      </c>
      <c r="C1388" s="173" t="s">
        <v>2081</v>
      </c>
      <c r="D1388" s="178"/>
      <c r="E1388" s="173" t="s">
        <v>1925</v>
      </c>
      <c r="F1388" s="173" t="s">
        <v>474</v>
      </c>
      <c r="G1388" s="173" t="s">
        <v>2081</v>
      </c>
      <c r="I1388" s="173" t="s">
        <v>765</v>
      </c>
      <c r="J1388" s="173" t="s">
        <v>2115</v>
      </c>
      <c r="K1388" s="173" t="s">
        <v>2078</v>
      </c>
    </row>
    <row r="1389" spans="1:11" x14ac:dyDescent="0.25">
      <c r="A1389" s="173" t="s">
        <v>1629</v>
      </c>
      <c r="B1389" s="173" t="s">
        <v>248</v>
      </c>
      <c r="C1389" s="173" t="s">
        <v>2046</v>
      </c>
      <c r="D1389" s="178"/>
      <c r="E1389" s="173" t="s">
        <v>1943</v>
      </c>
      <c r="F1389" s="173" t="s">
        <v>474</v>
      </c>
      <c r="G1389" s="173" t="s">
        <v>2082</v>
      </c>
      <c r="I1389" s="173" t="s">
        <v>1218</v>
      </c>
      <c r="J1389" s="173" t="s">
        <v>2131</v>
      </c>
      <c r="K1389" s="173" t="s">
        <v>2087</v>
      </c>
    </row>
    <row r="1390" spans="1:11" x14ac:dyDescent="0.25">
      <c r="A1390" s="173" t="s">
        <v>867</v>
      </c>
      <c r="B1390" s="173" t="s">
        <v>248</v>
      </c>
      <c r="C1390" s="173" t="s">
        <v>2049</v>
      </c>
      <c r="D1390" s="178"/>
      <c r="E1390" s="173" t="s">
        <v>1933</v>
      </c>
      <c r="F1390" s="173" t="s">
        <v>474</v>
      </c>
      <c r="G1390" s="173" t="s">
        <v>2082</v>
      </c>
      <c r="I1390" s="173" t="s">
        <v>1068</v>
      </c>
      <c r="J1390" s="173" t="s">
        <v>2116</v>
      </c>
      <c r="K1390" s="173" t="s">
        <v>2078</v>
      </c>
    </row>
    <row r="1391" spans="1:11" x14ac:dyDescent="0.25">
      <c r="A1391" s="173" t="s">
        <v>868</v>
      </c>
      <c r="B1391" s="173" t="s">
        <v>248</v>
      </c>
      <c r="C1391" s="173" t="s">
        <v>2080</v>
      </c>
      <c r="D1391" s="178"/>
      <c r="E1391" s="173" t="s">
        <v>1927</v>
      </c>
      <c r="F1391" s="173" t="s">
        <v>474</v>
      </c>
      <c r="G1391" s="173" t="s">
        <v>2051</v>
      </c>
      <c r="I1391" s="173" t="s">
        <v>766</v>
      </c>
      <c r="J1391" s="173" t="s">
        <v>2115</v>
      </c>
      <c r="K1391" s="173" t="s">
        <v>2080</v>
      </c>
    </row>
    <row r="1392" spans="1:11" x14ac:dyDescent="0.25">
      <c r="A1392" s="173" t="s">
        <v>1391</v>
      </c>
      <c r="B1392" s="173" t="s">
        <v>248</v>
      </c>
      <c r="C1392" s="173" t="s">
        <v>2049</v>
      </c>
      <c r="D1392" s="178"/>
      <c r="E1392" s="173" t="s">
        <v>1949</v>
      </c>
      <c r="F1392" s="173" t="s">
        <v>474</v>
      </c>
      <c r="G1392" s="173" t="s">
        <v>2081</v>
      </c>
      <c r="I1392" s="173" t="s">
        <v>766</v>
      </c>
      <c r="J1392" s="173" t="s">
        <v>2116</v>
      </c>
      <c r="K1392" s="173" t="s">
        <v>483</v>
      </c>
    </row>
    <row r="1393" spans="1:11" x14ac:dyDescent="0.25">
      <c r="A1393" s="173" t="s">
        <v>771</v>
      </c>
      <c r="B1393" s="173" t="s">
        <v>248</v>
      </c>
      <c r="C1393" s="173" t="s">
        <v>2046</v>
      </c>
      <c r="D1393" s="178"/>
      <c r="E1393" s="173" t="s">
        <v>1884</v>
      </c>
      <c r="F1393" s="173" t="s">
        <v>474</v>
      </c>
      <c r="G1393" s="173" t="s">
        <v>2053</v>
      </c>
      <c r="I1393" s="173" t="s">
        <v>766</v>
      </c>
      <c r="J1393" s="173" t="s">
        <v>2118</v>
      </c>
      <c r="K1393" s="173" t="s">
        <v>2055</v>
      </c>
    </row>
    <row r="1394" spans="1:11" x14ac:dyDescent="0.25">
      <c r="A1394" s="173" t="s">
        <v>1549</v>
      </c>
      <c r="B1394" s="173" t="s">
        <v>248</v>
      </c>
      <c r="C1394" s="173" t="s">
        <v>2046</v>
      </c>
      <c r="D1394" s="178"/>
      <c r="E1394" s="173" t="s">
        <v>1896</v>
      </c>
      <c r="F1394" s="173" t="s">
        <v>474</v>
      </c>
      <c r="G1394" s="173" t="s">
        <v>2084</v>
      </c>
      <c r="I1394" s="173" t="s">
        <v>1358</v>
      </c>
      <c r="J1394" s="173" t="s">
        <v>2118</v>
      </c>
      <c r="K1394" s="173" t="s">
        <v>2046</v>
      </c>
    </row>
    <row r="1395" spans="1:11" x14ac:dyDescent="0.25">
      <c r="A1395" s="173" t="s">
        <v>1550</v>
      </c>
      <c r="B1395" s="173" t="s">
        <v>248</v>
      </c>
      <c r="C1395" s="173" t="s">
        <v>2080</v>
      </c>
      <c r="D1395" s="178"/>
      <c r="E1395" s="173" t="s">
        <v>2019</v>
      </c>
      <c r="F1395" s="173" t="s">
        <v>474</v>
      </c>
      <c r="G1395" s="173" t="s">
        <v>2049</v>
      </c>
      <c r="I1395" s="173" t="s">
        <v>609</v>
      </c>
      <c r="J1395" s="173" t="s">
        <v>2123</v>
      </c>
      <c r="K1395" s="173" t="s">
        <v>2080</v>
      </c>
    </row>
    <row r="1396" spans="1:11" x14ac:dyDescent="0.25">
      <c r="A1396" s="173" t="s">
        <v>1392</v>
      </c>
      <c r="B1396" s="173" t="s">
        <v>248</v>
      </c>
      <c r="C1396" s="173" t="s">
        <v>2092</v>
      </c>
      <c r="D1396" s="178"/>
      <c r="E1396" s="173" t="s">
        <v>2024</v>
      </c>
      <c r="F1396" s="173" t="s">
        <v>474</v>
      </c>
      <c r="G1396" s="173" t="s">
        <v>2082</v>
      </c>
      <c r="I1396" s="173" t="s">
        <v>609</v>
      </c>
      <c r="J1396" s="173" t="s">
        <v>2116</v>
      </c>
      <c r="K1396" s="173" t="s">
        <v>483</v>
      </c>
    </row>
    <row r="1397" spans="1:11" x14ac:dyDescent="0.25">
      <c r="A1397" s="173" t="s">
        <v>772</v>
      </c>
      <c r="B1397" s="173" t="s">
        <v>248</v>
      </c>
      <c r="C1397" s="173" t="s">
        <v>2081</v>
      </c>
      <c r="D1397" s="178"/>
      <c r="E1397" s="173" t="s">
        <v>2020</v>
      </c>
      <c r="F1397" s="173" t="s">
        <v>474</v>
      </c>
      <c r="G1397" s="173" t="s">
        <v>2049</v>
      </c>
      <c r="I1397" s="173" t="s">
        <v>609</v>
      </c>
      <c r="J1397" s="173" t="s">
        <v>2118</v>
      </c>
      <c r="K1397" s="173" t="s">
        <v>483</v>
      </c>
    </row>
    <row r="1398" spans="1:11" x14ac:dyDescent="0.25">
      <c r="A1398" s="173" t="s">
        <v>1630</v>
      </c>
      <c r="B1398" s="173" t="s">
        <v>248</v>
      </c>
      <c r="C1398" s="173" t="s">
        <v>2049</v>
      </c>
      <c r="D1398" s="178"/>
      <c r="E1398" s="173" t="s">
        <v>2018</v>
      </c>
      <c r="F1398" s="173" t="s">
        <v>474</v>
      </c>
      <c r="G1398" s="173" t="s">
        <v>2080</v>
      </c>
      <c r="I1398" s="173" t="s">
        <v>767</v>
      </c>
      <c r="J1398" s="173" t="s">
        <v>2115</v>
      </c>
      <c r="K1398" s="173" t="s">
        <v>2054</v>
      </c>
    </row>
    <row r="1399" spans="1:11" x14ac:dyDescent="0.25">
      <c r="A1399" s="173" t="s">
        <v>1738</v>
      </c>
      <c r="B1399" s="173" t="s">
        <v>248</v>
      </c>
      <c r="C1399" s="173" t="s">
        <v>2060</v>
      </c>
      <c r="D1399" s="178"/>
      <c r="E1399" s="173" t="s">
        <v>2025</v>
      </c>
      <c r="F1399" s="173" t="s">
        <v>474</v>
      </c>
      <c r="G1399" s="173" t="s">
        <v>2046</v>
      </c>
      <c r="I1399" s="173" t="s">
        <v>1359</v>
      </c>
      <c r="J1399" s="173" t="s">
        <v>2118</v>
      </c>
      <c r="K1399" s="173" t="s">
        <v>2054</v>
      </c>
    </row>
    <row r="1400" spans="1:11" x14ac:dyDescent="0.25">
      <c r="A1400" s="173" t="s">
        <v>1551</v>
      </c>
      <c r="B1400" s="173" t="s">
        <v>248</v>
      </c>
      <c r="C1400" s="173" t="s">
        <v>2054</v>
      </c>
      <c r="D1400" s="178"/>
      <c r="E1400" s="173" t="s">
        <v>2006</v>
      </c>
      <c r="F1400" s="173" t="s">
        <v>474</v>
      </c>
      <c r="G1400" s="173" t="s">
        <v>2082</v>
      </c>
      <c r="I1400" s="173" t="s">
        <v>1546</v>
      </c>
      <c r="J1400" s="173" t="s">
        <v>2121</v>
      </c>
      <c r="K1400" s="173" t="s">
        <v>2060</v>
      </c>
    </row>
    <row r="1401" spans="1:11" x14ac:dyDescent="0.25">
      <c r="A1401" s="173" t="s">
        <v>1393</v>
      </c>
      <c r="B1401" s="173" t="s">
        <v>248</v>
      </c>
      <c r="C1401" s="173" t="s">
        <v>2060</v>
      </c>
      <c r="D1401" s="178"/>
      <c r="E1401" s="173" t="s">
        <v>2012</v>
      </c>
      <c r="F1401" s="173" t="s">
        <v>474</v>
      </c>
      <c r="G1401" s="173" t="s">
        <v>2084</v>
      </c>
      <c r="I1401" s="173" t="s">
        <v>499</v>
      </c>
      <c r="J1401" s="173" t="s">
        <v>2124</v>
      </c>
      <c r="K1401" s="173" t="s">
        <v>2054</v>
      </c>
    </row>
    <row r="1402" spans="1:11" x14ac:dyDescent="0.25">
      <c r="A1402" s="173" t="s">
        <v>1631</v>
      </c>
      <c r="B1402" s="173" t="s">
        <v>248</v>
      </c>
      <c r="C1402" s="173" t="s">
        <v>2050</v>
      </c>
      <c r="D1402" s="178"/>
      <c r="E1402" s="173" t="s">
        <v>1832</v>
      </c>
      <c r="F1402" s="173" t="s">
        <v>474</v>
      </c>
      <c r="G1402" s="173" t="s">
        <v>2082</v>
      </c>
      <c r="I1402" s="173" t="s">
        <v>1360</v>
      </c>
      <c r="J1402" s="173" t="s">
        <v>2118</v>
      </c>
      <c r="K1402" s="173" t="s">
        <v>2082</v>
      </c>
    </row>
    <row r="1403" spans="1:11" x14ac:dyDescent="0.25">
      <c r="A1403" s="173" t="s">
        <v>1632</v>
      </c>
      <c r="B1403" s="173" t="s">
        <v>248</v>
      </c>
      <c r="C1403" s="173" t="s">
        <v>2081</v>
      </c>
      <c r="D1403" s="178"/>
      <c r="E1403" s="173" t="s">
        <v>1854</v>
      </c>
      <c r="F1403" s="173" t="s">
        <v>474</v>
      </c>
      <c r="G1403" s="173" t="s">
        <v>2084</v>
      </c>
      <c r="I1403" s="173" t="s">
        <v>861</v>
      </c>
      <c r="J1403" s="173" t="s">
        <v>2122</v>
      </c>
      <c r="K1403" s="173" t="s">
        <v>2054</v>
      </c>
    </row>
    <row r="1404" spans="1:11" x14ac:dyDescent="0.25">
      <c r="A1404" s="173" t="s">
        <v>1394</v>
      </c>
      <c r="B1404" s="173" t="s">
        <v>248</v>
      </c>
      <c r="C1404" s="173" t="s">
        <v>2084</v>
      </c>
      <c r="D1404" s="178"/>
      <c r="E1404" s="173" t="s">
        <v>1842</v>
      </c>
      <c r="F1404" s="173" t="s">
        <v>474</v>
      </c>
      <c r="G1404" s="173" t="s">
        <v>2084</v>
      </c>
      <c r="I1404" s="173" t="s">
        <v>1361</v>
      </c>
      <c r="J1404" s="173" t="s">
        <v>2118</v>
      </c>
      <c r="K1404" s="173" t="s">
        <v>2080</v>
      </c>
    </row>
    <row r="1405" spans="1:11" x14ac:dyDescent="0.25">
      <c r="A1405" s="173" t="s">
        <v>773</v>
      </c>
      <c r="B1405" s="173" t="s">
        <v>248</v>
      </c>
      <c r="C1405" s="173" t="s">
        <v>2083</v>
      </c>
      <c r="D1405" s="178"/>
      <c r="E1405" s="173" t="s">
        <v>2026</v>
      </c>
      <c r="F1405" s="173" t="s">
        <v>474</v>
      </c>
      <c r="G1405" s="173" t="s">
        <v>2054</v>
      </c>
      <c r="I1405" s="173" t="s">
        <v>1362</v>
      </c>
      <c r="J1405" s="173" t="s">
        <v>2118</v>
      </c>
      <c r="K1405" s="173" t="s">
        <v>2084</v>
      </c>
    </row>
    <row r="1406" spans="1:11" x14ac:dyDescent="0.25">
      <c r="A1406" s="173" t="s">
        <v>1102</v>
      </c>
      <c r="B1406" s="173" t="s">
        <v>248</v>
      </c>
      <c r="C1406" s="173" t="s">
        <v>2052</v>
      </c>
      <c r="D1406" s="178"/>
      <c r="E1406" s="173" t="s">
        <v>1915</v>
      </c>
      <c r="F1406" s="173" t="s">
        <v>474</v>
      </c>
      <c r="G1406" s="173" t="s">
        <v>2084</v>
      </c>
      <c r="I1406" s="173" t="s">
        <v>1069</v>
      </c>
      <c r="J1406" s="173" t="s">
        <v>2116</v>
      </c>
      <c r="K1406" s="173" t="s">
        <v>2085</v>
      </c>
    </row>
    <row r="1407" spans="1:11" x14ac:dyDescent="0.25">
      <c r="A1407" s="173" t="s">
        <v>774</v>
      </c>
      <c r="B1407" s="173" t="s">
        <v>248</v>
      </c>
      <c r="C1407" s="173" t="s">
        <v>2061</v>
      </c>
      <c r="D1407" s="178"/>
      <c r="E1407" s="173" t="s">
        <v>1920</v>
      </c>
      <c r="F1407" s="173" t="s">
        <v>474</v>
      </c>
      <c r="G1407" s="173" t="s">
        <v>2082</v>
      </c>
      <c r="I1407" s="173" t="s">
        <v>1363</v>
      </c>
      <c r="J1407" s="173" t="s">
        <v>2118</v>
      </c>
      <c r="K1407" s="173" t="s">
        <v>2046</v>
      </c>
    </row>
    <row r="1408" spans="1:11" x14ac:dyDescent="0.25">
      <c r="A1408" s="173" t="s">
        <v>1395</v>
      </c>
      <c r="B1408" s="173" t="s">
        <v>248</v>
      </c>
      <c r="C1408" s="173" t="s">
        <v>2081</v>
      </c>
      <c r="D1408" s="178"/>
      <c r="E1408" s="173" t="s">
        <v>1916</v>
      </c>
      <c r="F1408" s="173" t="s">
        <v>474</v>
      </c>
      <c r="G1408" s="173" t="s">
        <v>2084</v>
      </c>
      <c r="I1408" s="173" t="s">
        <v>1364</v>
      </c>
      <c r="J1408" s="173" t="s">
        <v>2118</v>
      </c>
      <c r="K1408" s="173" t="s">
        <v>2082</v>
      </c>
    </row>
    <row r="1409" spans="1:11" x14ac:dyDescent="0.25">
      <c r="A1409" s="173" t="s">
        <v>1396</v>
      </c>
      <c r="B1409" s="173" t="s">
        <v>248</v>
      </c>
      <c r="C1409" s="173" t="s">
        <v>2083</v>
      </c>
      <c r="D1409" s="178"/>
      <c r="E1409" s="173" t="s">
        <v>1907</v>
      </c>
      <c r="F1409" s="173" t="s">
        <v>474</v>
      </c>
      <c r="G1409" s="173" t="s">
        <v>2084</v>
      </c>
      <c r="I1409" s="173" t="s">
        <v>1219</v>
      </c>
      <c r="J1409" s="173" t="s">
        <v>2131</v>
      </c>
      <c r="K1409" s="173" t="s">
        <v>2060</v>
      </c>
    </row>
    <row r="1410" spans="1:11" x14ac:dyDescent="0.25">
      <c r="A1410" s="173" t="s">
        <v>1397</v>
      </c>
      <c r="B1410" s="173" t="s">
        <v>248</v>
      </c>
      <c r="C1410" s="173" t="s">
        <v>2049</v>
      </c>
      <c r="D1410" s="178"/>
      <c r="E1410" s="173" t="s">
        <v>1990</v>
      </c>
      <c r="F1410" s="173" t="s">
        <v>474</v>
      </c>
      <c r="G1410" s="173" t="s">
        <v>2082</v>
      </c>
      <c r="I1410" s="173" t="s">
        <v>862</v>
      </c>
      <c r="J1410" s="173" t="s">
        <v>2122</v>
      </c>
      <c r="K1410" s="173" t="s">
        <v>2081</v>
      </c>
    </row>
    <row r="1411" spans="1:11" x14ac:dyDescent="0.25">
      <c r="A1411" s="173" t="s">
        <v>628</v>
      </c>
      <c r="B1411" s="173" t="s">
        <v>248</v>
      </c>
      <c r="C1411" s="173" t="s">
        <v>2046</v>
      </c>
      <c r="D1411" s="178"/>
      <c r="E1411" s="173" t="s">
        <v>1972</v>
      </c>
      <c r="F1411" s="173" t="s">
        <v>474</v>
      </c>
      <c r="G1411" s="173" t="s">
        <v>2046</v>
      </c>
      <c r="I1411" s="173" t="s">
        <v>862</v>
      </c>
      <c r="J1411" s="173" t="s">
        <v>2118</v>
      </c>
      <c r="K1411" s="173" t="s">
        <v>2054</v>
      </c>
    </row>
    <row r="1412" spans="1:11" x14ac:dyDescent="0.25">
      <c r="A1412" s="173" t="s">
        <v>775</v>
      </c>
      <c r="B1412" s="173" t="s">
        <v>248</v>
      </c>
      <c r="C1412" s="173" t="s">
        <v>2049</v>
      </c>
      <c r="D1412" s="178"/>
      <c r="E1412" s="173" t="s">
        <v>1936</v>
      </c>
      <c r="F1412" s="173" t="s">
        <v>474</v>
      </c>
      <c r="G1412" s="173" t="s">
        <v>2082</v>
      </c>
      <c r="I1412" s="173" t="s">
        <v>863</v>
      </c>
      <c r="J1412" s="173" t="s">
        <v>2122</v>
      </c>
      <c r="K1412" s="173" t="s">
        <v>2060</v>
      </c>
    </row>
    <row r="1413" spans="1:11" x14ac:dyDescent="0.25">
      <c r="A1413" s="173" t="s">
        <v>629</v>
      </c>
      <c r="B1413" s="173" t="s">
        <v>248</v>
      </c>
      <c r="C1413" s="173" t="s">
        <v>2061</v>
      </c>
      <c r="D1413" s="178"/>
      <c r="E1413" s="173" t="s">
        <v>1946</v>
      </c>
      <c r="F1413" s="173" t="s">
        <v>474</v>
      </c>
      <c r="G1413" s="173" t="s">
        <v>2086</v>
      </c>
      <c r="I1413" s="173" t="s">
        <v>1070</v>
      </c>
      <c r="J1413" s="173" t="s">
        <v>2116</v>
      </c>
      <c r="K1413" s="173" t="s">
        <v>2084</v>
      </c>
    </row>
    <row r="1414" spans="1:11" x14ac:dyDescent="0.25">
      <c r="A1414" s="173" t="s">
        <v>1398</v>
      </c>
      <c r="B1414" s="173" t="s">
        <v>248</v>
      </c>
      <c r="C1414" s="173" t="s">
        <v>2046</v>
      </c>
      <c r="D1414" s="178"/>
      <c r="E1414" s="173" t="s">
        <v>1937</v>
      </c>
      <c r="F1414" s="173" t="s">
        <v>474</v>
      </c>
      <c r="G1414" s="173" t="s">
        <v>2080</v>
      </c>
      <c r="I1414" s="173" t="s">
        <v>1220</v>
      </c>
      <c r="J1414" s="173" t="s">
        <v>2131</v>
      </c>
      <c r="K1414" s="173" t="s">
        <v>2054</v>
      </c>
    </row>
    <row r="1415" spans="1:11" x14ac:dyDescent="0.25">
      <c r="A1415" s="173" t="s">
        <v>1399</v>
      </c>
      <c r="B1415" s="173" t="s">
        <v>248</v>
      </c>
      <c r="C1415" s="173" t="s">
        <v>2081</v>
      </c>
      <c r="D1415" s="178"/>
      <c r="E1415" s="173" t="s">
        <v>1975</v>
      </c>
      <c r="F1415" s="173" t="s">
        <v>474</v>
      </c>
      <c r="G1415" s="173" t="s">
        <v>2084</v>
      </c>
      <c r="I1415" s="173" t="s">
        <v>1547</v>
      </c>
      <c r="J1415" s="173" t="s">
        <v>2121</v>
      </c>
      <c r="K1415" s="173" t="s">
        <v>2046</v>
      </c>
    </row>
    <row r="1416" spans="1:11" x14ac:dyDescent="0.25">
      <c r="A1416" s="173" t="s">
        <v>630</v>
      </c>
      <c r="B1416" s="173" t="s">
        <v>248</v>
      </c>
      <c r="C1416" s="173" t="s">
        <v>2046</v>
      </c>
      <c r="D1416" s="178"/>
      <c r="E1416" s="173" t="s">
        <v>1947</v>
      </c>
      <c r="F1416" s="173" t="s">
        <v>474</v>
      </c>
      <c r="G1416" s="173" t="s">
        <v>2046</v>
      </c>
      <c r="I1416" s="173" t="s">
        <v>1736</v>
      </c>
      <c r="J1416" s="173" t="s">
        <v>455</v>
      </c>
      <c r="K1416" s="173" t="s">
        <v>2046</v>
      </c>
    </row>
    <row r="1417" spans="1:11" x14ac:dyDescent="0.25">
      <c r="A1417" s="173" t="s">
        <v>1400</v>
      </c>
      <c r="B1417" s="173" t="s">
        <v>248</v>
      </c>
      <c r="C1417" s="173" t="s">
        <v>2048</v>
      </c>
      <c r="D1417" s="178"/>
      <c r="E1417" s="173" t="s">
        <v>1938</v>
      </c>
      <c r="F1417" s="173" t="s">
        <v>474</v>
      </c>
      <c r="G1417" s="173" t="s">
        <v>2086</v>
      </c>
      <c r="I1417" s="173" t="s">
        <v>1365</v>
      </c>
      <c r="J1417" s="173" t="s">
        <v>2118</v>
      </c>
      <c r="K1417" s="173" t="s">
        <v>2080</v>
      </c>
    </row>
    <row r="1418" spans="1:11" x14ac:dyDescent="0.25">
      <c r="A1418" s="173" t="s">
        <v>1401</v>
      </c>
      <c r="B1418" s="173" t="s">
        <v>248</v>
      </c>
      <c r="C1418" s="173" t="s">
        <v>2061</v>
      </c>
      <c r="D1418" s="178"/>
      <c r="E1418" s="173" t="s">
        <v>1939</v>
      </c>
      <c r="F1418" s="173" t="s">
        <v>474</v>
      </c>
      <c r="G1418" s="173" t="s">
        <v>2084</v>
      </c>
      <c r="I1418" s="173" t="s">
        <v>1365</v>
      </c>
      <c r="J1418" s="173" t="s">
        <v>455</v>
      </c>
      <c r="K1418" s="173" t="s">
        <v>483</v>
      </c>
    </row>
    <row r="1419" spans="1:11" x14ac:dyDescent="0.25">
      <c r="A1419" s="173" t="s">
        <v>1402</v>
      </c>
      <c r="B1419" s="173" t="s">
        <v>248</v>
      </c>
      <c r="C1419" s="173" t="s">
        <v>2046</v>
      </c>
      <c r="D1419" s="178"/>
      <c r="E1419" s="173" t="s">
        <v>1861</v>
      </c>
      <c r="F1419" s="173" t="s">
        <v>474</v>
      </c>
      <c r="G1419" s="173" t="s">
        <v>2079</v>
      </c>
      <c r="I1419" s="173" t="s">
        <v>1366</v>
      </c>
      <c r="J1419" s="173" t="s">
        <v>2118</v>
      </c>
      <c r="K1419" s="173" t="s">
        <v>2061</v>
      </c>
    </row>
    <row r="1420" spans="1:11" x14ac:dyDescent="0.25">
      <c r="A1420" s="173" t="s">
        <v>1633</v>
      </c>
      <c r="B1420" s="173" t="s">
        <v>248</v>
      </c>
      <c r="C1420" s="173" t="s">
        <v>2046</v>
      </c>
      <c r="D1420" s="178"/>
      <c r="E1420" s="173" t="s">
        <v>2005</v>
      </c>
      <c r="F1420" s="173" t="s">
        <v>474</v>
      </c>
      <c r="G1420" s="173" t="s">
        <v>2084</v>
      </c>
      <c r="I1420" s="173" t="s">
        <v>610</v>
      </c>
      <c r="J1420" s="173" t="s">
        <v>2123</v>
      </c>
      <c r="K1420" s="173" t="s">
        <v>2061</v>
      </c>
    </row>
    <row r="1421" spans="1:11" x14ac:dyDescent="0.25">
      <c r="A1421" s="173" t="s">
        <v>631</v>
      </c>
      <c r="B1421" s="173" t="s">
        <v>248</v>
      </c>
      <c r="C1421" s="173" t="s">
        <v>2079</v>
      </c>
      <c r="D1421" s="178"/>
      <c r="E1421" s="173" t="s">
        <v>1834</v>
      </c>
      <c r="F1421" s="173" t="s">
        <v>474</v>
      </c>
      <c r="G1421" s="173" t="s">
        <v>2061</v>
      </c>
      <c r="I1421" s="173" t="s">
        <v>1367</v>
      </c>
      <c r="J1421" s="173" t="s">
        <v>2118</v>
      </c>
      <c r="K1421" s="173" t="s">
        <v>2046</v>
      </c>
    </row>
    <row r="1422" spans="1:11" x14ac:dyDescent="0.25">
      <c r="A1422" s="173" t="s">
        <v>1403</v>
      </c>
      <c r="B1422" s="173" t="s">
        <v>248</v>
      </c>
      <c r="C1422" s="173" t="s">
        <v>2081</v>
      </c>
      <c r="D1422" s="178"/>
      <c r="E1422" s="173" t="s">
        <v>1953</v>
      </c>
      <c r="F1422" s="173" t="s">
        <v>474</v>
      </c>
      <c r="G1422" s="173" t="s">
        <v>2084</v>
      </c>
      <c r="I1422" s="173" t="s">
        <v>1368</v>
      </c>
      <c r="J1422" s="173" t="s">
        <v>2118</v>
      </c>
      <c r="K1422" s="173" t="s">
        <v>2081</v>
      </c>
    </row>
    <row r="1423" spans="1:11" x14ac:dyDescent="0.25">
      <c r="A1423" s="173" t="s">
        <v>1404</v>
      </c>
      <c r="B1423" s="173" t="s">
        <v>248</v>
      </c>
      <c r="C1423" s="173" t="s">
        <v>2049</v>
      </c>
      <c r="D1423" s="178"/>
      <c r="E1423" s="173" t="s">
        <v>1833</v>
      </c>
      <c r="F1423" s="173" t="s">
        <v>474</v>
      </c>
      <c r="G1423" s="173" t="s">
        <v>2084</v>
      </c>
      <c r="I1423" s="173" t="s">
        <v>1369</v>
      </c>
      <c r="J1423" s="173" t="s">
        <v>2118</v>
      </c>
      <c r="K1423" s="173" t="s">
        <v>2046</v>
      </c>
    </row>
    <row r="1424" spans="1:11" x14ac:dyDescent="0.25">
      <c r="A1424" s="173" t="s">
        <v>1405</v>
      </c>
      <c r="B1424" s="173" t="s">
        <v>248</v>
      </c>
      <c r="C1424" s="173" t="s">
        <v>2049</v>
      </c>
      <c r="D1424" s="178"/>
      <c r="E1424" s="173" t="s">
        <v>1727</v>
      </c>
      <c r="F1424" s="173" t="s">
        <v>470</v>
      </c>
      <c r="G1424" s="173" t="s">
        <v>483</v>
      </c>
      <c r="I1424" s="173" t="s">
        <v>1071</v>
      </c>
      <c r="J1424" s="173" t="s">
        <v>2116</v>
      </c>
      <c r="K1424" s="173" t="s">
        <v>2082</v>
      </c>
    </row>
    <row r="1425" spans="1:11" x14ac:dyDescent="0.25">
      <c r="A1425" s="173" t="s">
        <v>632</v>
      </c>
      <c r="B1425" s="173" t="s">
        <v>248</v>
      </c>
      <c r="C1425" s="173" t="s">
        <v>2082</v>
      </c>
      <c r="D1425" s="178"/>
      <c r="E1425" s="173" t="s">
        <v>1727</v>
      </c>
      <c r="F1425" s="173" t="s">
        <v>474</v>
      </c>
      <c r="G1425" s="173" t="s">
        <v>2056</v>
      </c>
      <c r="I1425" s="173" t="s">
        <v>1072</v>
      </c>
      <c r="J1425" s="173" t="s">
        <v>2116</v>
      </c>
      <c r="K1425" s="173" t="s">
        <v>2087</v>
      </c>
    </row>
    <row r="1426" spans="1:11" x14ac:dyDescent="0.25">
      <c r="A1426" s="173" t="s">
        <v>776</v>
      </c>
      <c r="B1426" s="173" t="s">
        <v>248</v>
      </c>
      <c r="C1426" s="173" t="s">
        <v>2080</v>
      </c>
      <c r="D1426" s="178"/>
      <c r="E1426" s="173" t="s">
        <v>1926</v>
      </c>
      <c r="F1426" s="173" t="s">
        <v>474</v>
      </c>
      <c r="G1426" s="173" t="s">
        <v>2081</v>
      </c>
      <c r="I1426" s="173" t="s">
        <v>1073</v>
      </c>
      <c r="J1426" s="173" t="s">
        <v>2116</v>
      </c>
      <c r="K1426" s="173" t="s">
        <v>2080</v>
      </c>
    </row>
    <row r="1427" spans="1:11" x14ac:dyDescent="0.25">
      <c r="A1427" s="173" t="s">
        <v>1406</v>
      </c>
      <c r="B1427" s="173" t="s">
        <v>248</v>
      </c>
      <c r="C1427" s="173" t="s">
        <v>2054</v>
      </c>
      <c r="D1427" s="178"/>
      <c r="E1427" s="173" t="s">
        <v>1868</v>
      </c>
      <c r="F1427" s="173" t="s">
        <v>474</v>
      </c>
      <c r="G1427" s="173" t="s">
        <v>2084</v>
      </c>
      <c r="I1427" s="173" t="s">
        <v>611</v>
      </c>
      <c r="J1427" s="173" t="s">
        <v>2123</v>
      </c>
      <c r="K1427" s="173" t="s">
        <v>2087</v>
      </c>
    </row>
    <row r="1428" spans="1:11" x14ac:dyDescent="0.25">
      <c r="A1428" s="173" t="s">
        <v>1103</v>
      </c>
      <c r="B1428" s="173" t="s">
        <v>248</v>
      </c>
      <c r="C1428" s="173" t="s">
        <v>2066</v>
      </c>
      <c r="D1428" s="178"/>
      <c r="E1428" s="173" t="s">
        <v>1855</v>
      </c>
      <c r="F1428" s="173" t="s">
        <v>474</v>
      </c>
      <c r="G1428" s="173" t="s">
        <v>2082</v>
      </c>
      <c r="I1428" s="173" t="s">
        <v>1074</v>
      </c>
      <c r="J1428" s="173" t="s">
        <v>2116</v>
      </c>
      <c r="K1428" s="173" t="s">
        <v>2066</v>
      </c>
    </row>
    <row r="1429" spans="1:11" x14ac:dyDescent="0.25">
      <c r="A1429" s="173" t="s">
        <v>1104</v>
      </c>
      <c r="B1429" s="173" t="s">
        <v>248</v>
      </c>
      <c r="C1429" s="173" t="s">
        <v>2088</v>
      </c>
      <c r="D1429" s="178"/>
      <c r="E1429" s="173" t="s">
        <v>1869</v>
      </c>
      <c r="F1429" s="173" t="s">
        <v>474</v>
      </c>
      <c r="G1429" s="173" t="s">
        <v>2084</v>
      </c>
      <c r="I1429" s="173" t="s">
        <v>1075</v>
      </c>
      <c r="J1429" s="173" t="s">
        <v>2116</v>
      </c>
      <c r="K1429" s="173" t="s">
        <v>2088</v>
      </c>
    </row>
    <row r="1430" spans="1:11" x14ac:dyDescent="0.25">
      <c r="A1430" s="173" t="s">
        <v>1105</v>
      </c>
      <c r="B1430" s="173" t="s">
        <v>248</v>
      </c>
      <c r="C1430" s="173" t="s">
        <v>2054</v>
      </c>
      <c r="D1430" s="178"/>
      <c r="E1430" s="173" t="s">
        <v>1957</v>
      </c>
      <c r="F1430" s="173" t="s">
        <v>474</v>
      </c>
      <c r="G1430" s="173" t="s">
        <v>2066</v>
      </c>
      <c r="I1430" s="173" t="s">
        <v>1075</v>
      </c>
      <c r="J1430" s="173" t="s">
        <v>455</v>
      </c>
      <c r="K1430" s="173" t="s">
        <v>2054</v>
      </c>
    </row>
    <row r="1431" spans="1:11" x14ac:dyDescent="0.25">
      <c r="A1431" s="173" t="s">
        <v>1407</v>
      </c>
      <c r="B1431" s="173" t="s">
        <v>248</v>
      </c>
      <c r="C1431" s="173" t="s">
        <v>2081</v>
      </c>
      <c r="D1431" s="178"/>
      <c r="E1431" s="173" t="s">
        <v>1917</v>
      </c>
      <c r="F1431" s="173" t="s">
        <v>474</v>
      </c>
      <c r="G1431" s="173" t="s">
        <v>2084</v>
      </c>
      <c r="I1431" s="173" t="s">
        <v>930</v>
      </c>
      <c r="J1431" s="173" t="s">
        <v>2129</v>
      </c>
      <c r="K1431" s="173" t="s">
        <v>2087</v>
      </c>
    </row>
    <row r="1432" spans="1:11" x14ac:dyDescent="0.25">
      <c r="A1432" s="173" t="s">
        <v>1634</v>
      </c>
      <c r="B1432" s="173" t="s">
        <v>248</v>
      </c>
      <c r="C1432" s="173" t="s">
        <v>2060</v>
      </c>
      <c r="D1432" s="178"/>
      <c r="E1432" s="173" t="s">
        <v>1918</v>
      </c>
      <c r="F1432" s="173" t="s">
        <v>474</v>
      </c>
      <c r="G1432" s="173" t="s">
        <v>2060</v>
      </c>
      <c r="I1432" s="173" t="s">
        <v>1370</v>
      </c>
      <c r="J1432" s="173" t="s">
        <v>2118</v>
      </c>
      <c r="K1432" s="173" t="s">
        <v>2087</v>
      </c>
    </row>
    <row r="1433" spans="1:11" x14ac:dyDescent="0.25">
      <c r="A1433" s="173" t="s">
        <v>1106</v>
      </c>
      <c r="B1433" s="173" t="s">
        <v>248</v>
      </c>
      <c r="C1433" s="173" t="s">
        <v>2078</v>
      </c>
      <c r="D1433" s="178"/>
      <c r="E1433" s="173" t="s">
        <v>1897</v>
      </c>
      <c r="F1433" s="173" t="s">
        <v>474</v>
      </c>
      <c r="G1433" s="173" t="s">
        <v>2080</v>
      </c>
      <c r="I1433" s="173" t="s">
        <v>1221</v>
      </c>
      <c r="J1433" s="173" t="s">
        <v>2131</v>
      </c>
      <c r="K1433" s="173" t="s">
        <v>2087</v>
      </c>
    </row>
    <row r="1434" spans="1:11" x14ac:dyDescent="0.25">
      <c r="A1434" s="173" t="s">
        <v>1107</v>
      </c>
      <c r="B1434" s="173" t="s">
        <v>248</v>
      </c>
      <c r="C1434" s="173" t="s">
        <v>2066</v>
      </c>
      <c r="D1434" s="178"/>
      <c r="E1434" s="173" t="s">
        <v>2013</v>
      </c>
      <c r="F1434" s="173" t="s">
        <v>474</v>
      </c>
      <c r="G1434" s="173" t="s">
        <v>2084</v>
      </c>
      <c r="I1434" s="173" t="s">
        <v>1076</v>
      </c>
      <c r="J1434" s="173" t="s">
        <v>2116</v>
      </c>
      <c r="K1434" s="173" t="s">
        <v>2087</v>
      </c>
    </row>
    <row r="1435" spans="1:11" x14ac:dyDescent="0.25">
      <c r="A1435" s="173" t="s">
        <v>1108</v>
      </c>
      <c r="B1435" s="173" t="s">
        <v>248</v>
      </c>
      <c r="C1435" s="173" t="s">
        <v>2085</v>
      </c>
      <c r="D1435" s="178"/>
      <c r="E1435" s="173" t="s">
        <v>2040</v>
      </c>
      <c r="F1435" s="173" t="s">
        <v>474</v>
      </c>
      <c r="G1435" s="173" t="s">
        <v>2084</v>
      </c>
      <c r="I1435" s="173" t="s">
        <v>1077</v>
      </c>
      <c r="J1435" s="173" t="s">
        <v>2116</v>
      </c>
      <c r="K1435" s="173" t="s">
        <v>2087</v>
      </c>
    </row>
    <row r="1436" spans="1:11" x14ac:dyDescent="0.25">
      <c r="A1436" s="173" t="s">
        <v>1739</v>
      </c>
      <c r="B1436" s="173" t="s">
        <v>248</v>
      </c>
      <c r="C1436" s="173" t="s">
        <v>2087</v>
      </c>
      <c r="D1436" s="178"/>
      <c r="E1436" s="173" t="s">
        <v>2033</v>
      </c>
      <c r="F1436" s="173" t="s">
        <v>474</v>
      </c>
      <c r="G1436" s="173" t="s">
        <v>2061</v>
      </c>
      <c r="I1436" s="173" t="s">
        <v>1078</v>
      </c>
      <c r="J1436" s="173" t="s">
        <v>2116</v>
      </c>
      <c r="K1436" s="173" t="s">
        <v>2087</v>
      </c>
    </row>
    <row r="1437" spans="1:11" x14ac:dyDescent="0.25">
      <c r="A1437" s="173" t="s">
        <v>1740</v>
      </c>
      <c r="B1437" s="173" t="s">
        <v>248</v>
      </c>
      <c r="C1437" s="173" t="s">
        <v>2087</v>
      </c>
      <c r="D1437" s="178"/>
      <c r="E1437" s="173" t="s">
        <v>2030</v>
      </c>
      <c r="F1437" s="173" t="s">
        <v>474</v>
      </c>
      <c r="G1437" s="173" t="s">
        <v>2046</v>
      </c>
      <c r="I1437" s="173" t="s">
        <v>1571</v>
      </c>
      <c r="J1437" s="173" t="s">
        <v>2121</v>
      </c>
      <c r="K1437" s="173" t="s">
        <v>2054</v>
      </c>
    </row>
    <row r="1438" spans="1:11" x14ac:dyDescent="0.25">
      <c r="A1438" s="173" t="s">
        <v>1741</v>
      </c>
      <c r="B1438" s="173" t="s">
        <v>248</v>
      </c>
      <c r="C1438" s="173" t="s">
        <v>2087</v>
      </c>
      <c r="D1438" s="178"/>
      <c r="E1438" s="173" t="s">
        <v>2031</v>
      </c>
      <c r="F1438" s="173" t="s">
        <v>474</v>
      </c>
      <c r="G1438" s="173" t="s">
        <v>2084</v>
      </c>
      <c r="I1438" s="173" t="s">
        <v>1572</v>
      </c>
      <c r="J1438" s="173" t="s">
        <v>2121</v>
      </c>
      <c r="K1438" s="173" t="s">
        <v>2062</v>
      </c>
    </row>
    <row r="1439" spans="1:11" x14ac:dyDescent="0.25">
      <c r="A1439" s="173" t="s">
        <v>1737</v>
      </c>
      <c r="B1439" s="173" t="s">
        <v>255</v>
      </c>
      <c r="C1439" s="173" t="s">
        <v>2062</v>
      </c>
      <c r="D1439" s="178"/>
      <c r="E1439" s="173" t="s">
        <v>2007</v>
      </c>
      <c r="F1439" s="173" t="s">
        <v>474</v>
      </c>
      <c r="G1439" s="173" t="s">
        <v>2046</v>
      </c>
      <c r="I1439" s="173" t="s">
        <v>1572</v>
      </c>
      <c r="J1439" s="173" t="s">
        <v>455</v>
      </c>
      <c r="K1439" s="173" t="s">
        <v>2054</v>
      </c>
    </row>
    <row r="1440" spans="1:11" x14ac:dyDescent="0.25">
      <c r="A1440" s="173" t="s">
        <v>1079</v>
      </c>
      <c r="B1440" s="173" t="s">
        <v>255</v>
      </c>
      <c r="C1440" s="173" t="s">
        <v>2083</v>
      </c>
      <c r="D1440" s="178"/>
      <c r="E1440" s="173" t="s">
        <v>1944</v>
      </c>
      <c r="F1440" s="173" t="s">
        <v>474</v>
      </c>
      <c r="G1440" s="173" t="s">
        <v>2084</v>
      </c>
      <c r="I1440" s="173" t="s">
        <v>944</v>
      </c>
      <c r="J1440" s="173" t="s">
        <v>2129</v>
      </c>
      <c r="K1440" s="173" t="s">
        <v>2086</v>
      </c>
    </row>
    <row r="1441" spans="1:11" x14ac:dyDescent="0.25">
      <c r="A1441" s="173" t="s">
        <v>1408</v>
      </c>
      <c r="B1441" s="173" t="s">
        <v>182</v>
      </c>
      <c r="C1441" s="173" t="s">
        <v>2082</v>
      </c>
      <c r="D1441" s="178"/>
      <c r="E1441" s="173" t="s">
        <v>1945</v>
      </c>
      <c r="F1441" s="173" t="s">
        <v>474</v>
      </c>
      <c r="G1441" s="173" t="s">
        <v>2046</v>
      </c>
      <c r="I1441" s="173" t="s">
        <v>523</v>
      </c>
      <c r="J1441" s="173" t="s">
        <v>2124</v>
      </c>
      <c r="K1441" s="173" t="s">
        <v>2052</v>
      </c>
    </row>
    <row r="1442" spans="1:11" x14ac:dyDescent="0.25">
      <c r="A1442" s="173" t="s">
        <v>606</v>
      </c>
      <c r="B1442" s="173" t="s">
        <v>479</v>
      </c>
      <c r="C1442" s="173" t="s">
        <v>2049</v>
      </c>
      <c r="D1442" s="178"/>
      <c r="E1442" s="173" t="s">
        <v>1997</v>
      </c>
      <c r="F1442" s="173" t="s">
        <v>474</v>
      </c>
      <c r="G1442" s="173" t="s">
        <v>2080</v>
      </c>
      <c r="I1442" s="173" t="s">
        <v>1474</v>
      </c>
      <c r="J1442" s="173" t="s">
        <v>2118</v>
      </c>
      <c r="K1442" s="173" t="s">
        <v>2085</v>
      </c>
    </row>
    <row r="1443" spans="1:11" x14ac:dyDescent="0.25">
      <c r="A1443" s="173" t="s">
        <v>607</v>
      </c>
      <c r="B1443" s="173" t="s">
        <v>479</v>
      </c>
      <c r="C1443" s="173" t="s">
        <v>2061</v>
      </c>
      <c r="D1443" s="178"/>
      <c r="E1443" s="173" t="s">
        <v>1994</v>
      </c>
      <c r="F1443" s="173" t="s">
        <v>474</v>
      </c>
      <c r="G1443" s="173" t="s">
        <v>2081</v>
      </c>
      <c r="I1443" s="173" t="s">
        <v>675</v>
      </c>
      <c r="J1443" s="173" t="s">
        <v>2123</v>
      </c>
      <c r="K1443" s="173" t="s">
        <v>2080</v>
      </c>
    </row>
    <row r="1444" spans="1:11" x14ac:dyDescent="0.25">
      <c r="A1444" s="173" t="s">
        <v>608</v>
      </c>
      <c r="B1444" s="173" t="s">
        <v>479</v>
      </c>
      <c r="C1444" s="173" t="s">
        <v>2061</v>
      </c>
      <c r="D1444" s="178"/>
      <c r="E1444" s="173" t="s">
        <v>1995</v>
      </c>
      <c r="F1444" s="173" t="s">
        <v>474</v>
      </c>
      <c r="G1444" s="173" t="s">
        <v>2081</v>
      </c>
      <c r="I1444" s="173" t="s">
        <v>675</v>
      </c>
      <c r="J1444" s="173" t="s">
        <v>2125</v>
      </c>
      <c r="K1444" s="173" t="s">
        <v>2083</v>
      </c>
    </row>
    <row r="1445" spans="1:11" x14ac:dyDescent="0.25">
      <c r="A1445" s="173" t="s">
        <v>1066</v>
      </c>
      <c r="B1445" s="173" t="s">
        <v>479</v>
      </c>
      <c r="C1445" s="173" t="s">
        <v>2082</v>
      </c>
      <c r="D1445" s="178"/>
      <c r="E1445" s="173" t="s">
        <v>2032</v>
      </c>
      <c r="F1445" s="173" t="s">
        <v>474</v>
      </c>
      <c r="G1445" s="173" t="s">
        <v>2086</v>
      </c>
      <c r="I1445" s="173" t="s">
        <v>1149</v>
      </c>
      <c r="J1445" s="173" t="s">
        <v>2116</v>
      </c>
      <c r="K1445" s="173" t="s">
        <v>2061</v>
      </c>
    </row>
    <row r="1446" spans="1:11" x14ac:dyDescent="0.25">
      <c r="A1446" s="173" t="s">
        <v>1921</v>
      </c>
      <c r="B1446" s="173" t="s">
        <v>189</v>
      </c>
      <c r="C1446" s="173" t="s">
        <v>483</v>
      </c>
      <c r="D1446" s="178"/>
      <c r="E1446" s="173" t="s">
        <v>1885</v>
      </c>
      <c r="F1446" s="173" t="s">
        <v>474</v>
      </c>
      <c r="G1446" s="173" t="s">
        <v>2084</v>
      </c>
      <c r="I1446" s="173" t="s">
        <v>945</v>
      </c>
      <c r="J1446" s="173" t="s">
        <v>2129</v>
      </c>
      <c r="K1446" s="173" t="s">
        <v>2046</v>
      </c>
    </row>
    <row r="1447" spans="1:11" x14ac:dyDescent="0.25">
      <c r="A1447" s="173" t="s">
        <v>2002</v>
      </c>
      <c r="B1447" s="173" t="s">
        <v>189</v>
      </c>
      <c r="C1447" s="173" t="s">
        <v>2081</v>
      </c>
      <c r="D1447" s="178"/>
      <c r="E1447" s="173" t="s">
        <v>1886</v>
      </c>
      <c r="F1447" s="173" t="s">
        <v>474</v>
      </c>
      <c r="G1447" s="173" t="s">
        <v>2084</v>
      </c>
      <c r="I1447" s="173" t="s">
        <v>1150</v>
      </c>
      <c r="J1447" s="173" t="s">
        <v>2116</v>
      </c>
      <c r="K1447" s="173" t="s">
        <v>2083</v>
      </c>
    </row>
    <row r="1448" spans="1:11" x14ac:dyDescent="0.25">
      <c r="A1448" s="173" t="s">
        <v>1958</v>
      </c>
      <c r="B1448" s="173" t="s">
        <v>189</v>
      </c>
      <c r="C1448" s="173" t="s">
        <v>2087</v>
      </c>
      <c r="D1448" s="178"/>
      <c r="E1448" s="173" t="s">
        <v>1898</v>
      </c>
      <c r="F1448" s="173" t="s">
        <v>474</v>
      </c>
      <c r="G1448" s="173" t="s">
        <v>2046</v>
      </c>
      <c r="I1448" s="173" t="s">
        <v>881</v>
      </c>
      <c r="J1448" s="173" t="s">
        <v>2122</v>
      </c>
      <c r="K1448" s="173" t="s">
        <v>2080</v>
      </c>
    </row>
    <row r="1449" spans="1:11" x14ac:dyDescent="0.25">
      <c r="A1449" s="173" t="s">
        <v>1930</v>
      </c>
      <c r="B1449" s="173" t="s">
        <v>120</v>
      </c>
      <c r="C1449" s="173" t="s">
        <v>2084</v>
      </c>
      <c r="D1449" s="178"/>
      <c r="E1449" s="173" t="s">
        <v>1841</v>
      </c>
      <c r="F1449" s="173" t="s">
        <v>474</v>
      </c>
      <c r="G1449" s="173" t="s">
        <v>2061</v>
      </c>
      <c r="I1449" s="173" t="s">
        <v>1151</v>
      </c>
      <c r="J1449" s="173" t="s">
        <v>2116</v>
      </c>
      <c r="K1449" s="173" t="s">
        <v>2054</v>
      </c>
    </row>
    <row r="1450" spans="1:11" x14ac:dyDescent="0.25">
      <c r="A1450" s="173" t="s">
        <v>1930</v>
      </c>
      <c r="B1450" s="173" t="s">
        <v>116</v>
      </c>
      <c r="C1450" s="173" t="s">
        <v>2084</v>
      </c>
      <c r="D1450" s="178"/>
      <c r="E1450" s="173" t="s">
        <v>1843</v>
      </c>
      <c r="F1450" s="173" t="s">
        <v>474</v>
      </c>
      <c r="G1450" s="173" t="s">
        <v>2056</v>
      </c>
      <c r="I1450" s="173" t="s">
        <v>1244</v>
      </c>
      <c r="J1450" s="173" t="s">
        <v>2131</v>
      </c>
      <c r="K1450" s="173" t="s">
        <v>2080</v>
      </c>
    </row>
    <row r="1451" spans="1:11" x14ac:dyDescent="0.25">
      <c r="A1451" s="173" t="s">
        <v>1930</v>
      </c>
      <c r="B1451" s="173" t="s">
        <v>156</v>
      </c>
      <c r="C1451" s="173" t="s">
        <v>2084</v>
      </c>
      <c r="D1451" s="178"/>
      <c r="E1451" s="173" t="s">
        <v>1870</v>
      </c>
      <c r="F1451" s="173" t="s">
        <v>474</v>
      </c>
      <c r="G1451" s="173" t="s">
        <v>2080</v>
      </c>
      <c r="I1451" s="173" t="s">
        <v>1152</v>
      </c>
      <c r="J1451" s="173" t="s">
        <v>2116</v>
      </c>
      <c r="K1451" s="173" t="s">
        <v>2054</v>
      </c>
    </row>
    <row r="1452" spans="1:11" x14ac:dyDescent="0.25">
      <c r="A1452" s="173" t="s">
        <v>1934</v>
      </c>
      <c r="B1452" s="173" t="s">
        <v>156</v>
      </c>
      <c r="C1452" s="173" t="s">
        <v>2082</v>
      </c>
      <c r="D1452" s="178"/>
      <c r="E1452" s="173" t="s">
        <v>1874</v>
      </c>
      <c r="F1452" s="173" t="s">
        <v>474</v>
      </c>
      <c r="G1452" s="173" t="s">
        <v>2084</v>
      </c>
      <c r="I1452" s="173" t="s">
        <v>676</v>
      </c>
      <c r="J1452" s="173" t="s">
        <v>2123</v>
      </c>
      <c r="K1452" s="173" t="s">
        <v>2054</v>
      </c>
    </row>
    <row r="1453" spans="1:11" x14ac:dyDescent="0.25">
      <c r="A1453" s="173" t="s">
        <v>1935</v>
      </c>
      <c r="B1453" s="173" t="s">
        <v>116</v>
      </c>
      <c r="C1453" s="173" t="s">
        <v>2084</v>
      </c>
      <c r="D1453" s="178"/>
      <c r="E1453" s="173" t="s">
        <v>1871</v>
      </c>
      <c r="F1453" s="173" t="s">
        <v>474</v>
      </c>
      <c r="G1453" s="173" t="s">
        <v>2084</v>
      </c>
      <c r="I1453" s="173" t="s">
        <v>676</v>
      </c>
      <c r="J1453" s="173" t="s">
        <v>2122</v>
      </c>
      <c r="K1453" s="173" t="s">
        <v>2046</v>
      </c>
    </row>
    <row r="1454" spans="1:11" x14ac:dyDescent="0.25">
      <c r="A1454" s="173" t="s">
        <v>1935</v>
      </c>
      <c r="B1454" s="173" t="s">
        <v>156</v>
      </c>
      <c r="C1454" s="173" t="s">
        <v>2082</v>
      </c>
      <c r="D1454" s="178"/>
      <c r="E1454" s="173" t="s">
        <v>1837</v>
      </c>
      <c r="F1454" s="173" t="s">
        <v>474</v>
      </c>
      <c r="G1454" s="173" t="s">
        <v>2078</v>
      </c>
      <c r="I1454" s="173" t="s">
        <v>677</v>
      </c>
      <c r="J1454" s="173" t="s">
        <v>2123</v>
      </c>
      <c r="K1454" s="173" t="s">
        <v>2050</v>
      </c>
    </row>
    <row r="1455" spans="1:11" x14ac:dyDescent="0.25">
      <c r="A1455" s="173" t="s">
        <v>1950</v>
      </c>
      <c r="B1455" s="173" t="s">
        <v>235</v>
      </c>
      <c r="C1455" s="173" t="s">
        <v>2049</v>
      </c>
      <c r="D1455" s="178"/>
      <c r="E1455" s="173" t="s">
        <v>1973</v>
      </c>
      <c r="F1455" s="173" t="s">
        <v>474</v>
      </c>
      <c r="G1455" s="173" t="s">
        <v>2084</v>
      </c>
      <c r="I1455" s="173" t="s">
        <v>1573</v>
      </c>
      <c r="J1455" s="173" t="s">
        <v>2121</v>
      </c>
      <c r="K1455" s="173" t="s">
        <v>2062</v>
      </c>
    </row>
    <row r="1456" spans="1:11" x14ac:dyDescent="0.25">
      <c r="A1456" s="173" t="s">
        <v>1923</v>
      </c>
      <c r="B1456" s="173" t="s">
        <v>120</v>
      </c>
      <c r="C1456" s="173" t="s">
        <v>2084</v>
      </c>
      <c r="D1456" s="178"/>
      <c r="E1456" s="173" t="s">
        <v>1998</v>
      </c>
      <c r="F1456" s="173" t="s">
        <v>474</v>
      </c>
      <c r="G1456" s="173" t="s">
        <v>2084</v>
      </c>
      <c r="I1456" s="173" t="s">
        <v>1573</v>
      </c>
      <c r="J1456" s="173" t="s">
        <v>455</v>
      </c>
      <c r="K1456" s="173" t="s">
        <v>483</v>
      </c>
    </row>
    <row r="1457" spans="1:11" x14ac:dyDescent="0.25">
      <c r="A1457" s="173" t="s">
        <v>1923</v>
      </c>
      <c r="B1457" s="173" t="s">
        <v>116</v>
      </c>
      <c r="C1457" s="173" t="s">
        <v>2082</v>
      </c>
      <c r="D1457" s="178"/>
      <c r="E1457" s="173" t="s">
        <v>1981</v>
      </c>
      <c r="F1457" s="173" t="s">
        <v>474</v>
      </c>
      <c r="G1457" s="173" t="s">
        <v>2084</v>
      </c>
      <c r="I1457" s="173" t="s">
        <v>882</v>
      </c>
      <c r="J1457" s="173" t="s">
        <v>2122</v>
      </c>
      <c r="K1457" s="173" t="s">
        <v>2054</v>
      </c>
    </row>
    <row r="1458" spans="1:11" x14ac:dyDescent="0.25">
      <c r="A1458" s="173" t="s">
        <v>1932</v>
      </c>
      <c r="B1458" s="173" t="s">
        <v>141</v>
      </c>
      <c r="C1458" s="173" t="s">
        <v>2081</v>
      </c>
      <c r="D1458" s="178"/>
      <c r="E1458" s="173" t="s">
        <v>1976</v>
      </c>
      <c r="F1458" s="173" t="s">
        <v>474</v>
      </c>
      <c r="G1458" s="173" t="s">
        <v>2082</v>
      </c>
      <c r="I1458" s="173" t="s">
        <v>883</v>
      </c>
      <c r="J1458" s="173" t="s">
        <v>2122</v>
      </c>
      <c r="K1458" s="173" t="s">
        <v>2054</v>
      </c>
    </row>
    <row r="1459" spans="1:11" x14ac:dyDescent="0.25">
      <c r="A1459" s="173" t="s">
        <v>1925</v>
      </c>
      <c r="B1459" s="173" t="s">
        <v>156</v>
      </c>
      <c r="C1459" s="173" t="s">
        <v>2081</v>
      </c>
      <c r="D1459" s="178"/>
      <c r="E1459" s="173" t="s">
        <v>1978</v>
      </c>
      <c r="F1459" s="173" t="s">
        <v>474</v>
      </c>
      <c r="G1459" s="173" t="s">
        <v>2079</v>
      </c>
      <c r="I1459" s="173" t="s">
        <v>884</v>
      </c>
      <c r="J1459" s="173" t="s">
        <v>2122</v>
      </c>
      <c r="K1459" s="173" t="s">
        <v>2085</v>
      </c>
    </row>
    <row r="1460" spans="1:11" x14ac:dyDescent="0.25">
      <c r="A1460" s="173" t="s">
        <v>1943</v>
      </c>
      <c r="B1460" s="173" t="s">
        <v>195</v>
      </c>
      <c r="C1460" s="173" t="s">
        <v>2082</v>
      </c>
      <c r="D1460" s="178"/>
      <c r="E1460" s="173" t="s">
        <v>1993</v>
      </c>
      <c r="F1460" s="173" t="s">
        <v>474</v>
      </c>
      <c r="G1460" s="173" t="s">
        <v>2046</v>
      </c>
      <c r="I1460" s="173" t="s">
        <v>884</v>
      </c>
      <c r="J1460" s="173" t="s">
        <v>455</v>
      </c>
      <c r="K1460" s="173" t="s">
        <v>483</v>
      </c>
    </row>
    <row r="1461" spans="1:11" x14ac:dyDescent="0.25">
      <c r="A1461" s="173" t="s">
        <v>1933</v>
      </c>
      <c r="B1461" s="173" t="s">
        <v>141</v>
      </c>
      <c r="C1461" s="173" t="s">
        <v>2082</v>
      </c>
      <c r="D1461" s="178"/>
      <c r="E1461" s="173" t="s">
        <v>2041</v>
      </c>
      <c r="F1461" s="173" t="s">
        <v>474</v>
      </c>
      <c r="G1461" s="173" t="s">
        <v>2053</v>
      </c>
      <c r="I1461" s="173" t="s">
        <v>885</v>
      </c>
      <c r="J1461" s="173" t="s">
        <v>2122</v>
      </c>
      <c r="K1461" s="173" t="s">
        <v>2078</v>
      </c>
    </row>
    <row r="1462" spans="1:11" x14ac:dyDescent="0.25">
      <c r="A1462" s="173" t="s">
        <v>1927</v>
      </c>
      <c r="B1462" s="173" t="s">
        <v>202</v>
      </c>
      <c r="C1462" s="173" t="s">
        <v>2051</v>
      </c>
      <c r="D1462" s="178"/>
      <c r="E1462" s="173" t="s">
        <v>1856</v>
      </c>
      <c r="F1462" s="173" t="s">
        <v>474</v>
      </c>
      <c r="G1462" s="173" t="s">
        <v>2049</v>
      </c>
      <c r="I1462" s="173" t="s">
        <v>1153</v>
      </c>
      <c r="J1462" s="173" t="s">
        <v>2116</v>
      </c>
      <c r="K1462" s="173" t="s">
        <v>2066</v>
      </c>
    </row>
    <row r="1463" spans="1:11" x14ac:dyDescent="0.25">
      <c r="A1463" s="173" t="s">
        <v>1949</v>
      </c>
      <c r="B1463" s="173" t="s">
        <v>216</v>
      </c>
      <c r="C1463" s="173" t="s">
        <v>2081</v>
      </c>
      <c r="D1463" s="178"/>
      <c r="E1463" s="173" t="s">
        <v>1844</v>
      </c>
      <c r="F1463" s="173" t="s">
        <v>474</v>
      </c>
      <c r="G1463" s="173" t="s">
        <v>2086</v>
      </c>
      <c r="I1463" s="173" t="s">
        <v>1154</v>
      </c>
      <c r="J1463" s="173" t="s">
        <v>2116</v>
      </c>
      <c r="K1463" s="173" t="s">
        <v>2088</v>
      </c>
    </row>
    <row r="1464" spans="1:11" x14ac:dyDescent="0.25">
      <c r="A1464" s="173" t="s">
        <v>1884</v>
      </c>
      <c r="B1464" s="173" t="s">
        <v>120</v>
      </c>
      <c r="C1464" s="173" t="s">
        <v>2084</v>
      </c>
      <c r="D1464" s="178"/>
      <c r="E1464" s="173" t="s">
        <v>1845</v>
      </c>
      <c r="F1464" s="173" t="s">
        <v>474</v>
      </c>
      <c r="G1464" s="173" t="s">
        <v>2049</v>
      </c>
      <c r="I1464" s="173" t="s">
        <v>886</v>
      </c>
      <c r="J1464" s="173" t="s">
        <v>2122</v>
      </c>
      <c r="K1464" s="173" t="s">
        <v>2066</v>
      </c>
    </row>
    <row r="1465" spans="1:11" x14ac:dyDescent="0.25">
      <c r="A1465" s="173" t="s">
        <v>1884</v>
      </c>
      <c r="B1465" s="173" t="s">
        <v>156</v>
      </c>
      <c r="C1465" s="173" t="s">
        <v>2061</v>
      </c>
      <c r="D1465" s="178"/>
      <c r="E1465" s="173" t="s">
        <v>1853</v>
      </c>
      <c r="F1465" s="173" t="s">
        <v>474</v>
      </c>
      <c r="G1465" s="173" t="s">
        <v>2082</v>
      </c>
      <c r="I1465" s="173" t="s">
        <v>1245</v>
      </c>
      <c r="J1465" s="173" t="s">
        <v>2131</v>
      </c>
      <c r="K1465" s="173" t="s">
        <v>2082</v>
      </c>
    </row>
    <row r="1466" spans="1:11" x14ac:dyDescent="0.25">
      <c r="A1466" s="173" t="s">
        <v>1896</v>
      </c>
      <c r="B1466" s="173" t="s">
        <v>149</v>
      </c>
      <c r="C1466" s="173" t="s">
        <v>2084</v>
      </c>
      <c r="D1466" s="178"/>
      <c r="E1466" s="173" t="s">
        <v>1864</v>
      </c>
      <c r="F1466" s="173" t="s">
        <v>474</v>
      </c>
      <c r="G1466" s="173" t="s">
        <v>2081</v>
      </c>
      <c r="I1466" s="173" t="s">
        <v>887</v>
      </c>
      <c r="J1466" s="173" t="s">
        <v>2122</v>
      </c>
      <c r="K1466" s="173" t="s">
        <v>2084</v>
      </c>
    </row>
    <row r="1467" spans="1:11" x14ac:dyDescent="0.25">
      <c r="A1467" s="173" t="s">
        <v>2019</v>
      </c>
      <c r="B1467" s="173" t="s">
        <v>149</v>
      </c>
      <c r="C1467" s="173" t="s">
        <v>2049</v>
      </c>
      <c r="D1467" s="178"/>
      <c r="E1467" s="173" t="s">
        <v>1865</v>
      </c>
      <c r="F1467" s="173" t="s">
        <v>474</v>
      </c>
      <c r="G1467" s="173" t="s">
        <v>2086</v>
      </c>
      <c r="I1467" s="173" t="s">
        <v>888</v>
      </c>
      <c r="J1467" s="173" t="s">
        <v>2122</v>
      </c>
      <c r="K1467" s="173" t="s">
        <v>2060</v>
      </c>
    </row>
    <row r="1468" spans="1:11" x14ac:dyDescent="0.25">
      <c r="A1468" s="173" t="s">
        <v>2024</v>
      </c>
      <c r="B1468" s="173" t="s">
        <v>195</v>
      </c>
      <c r="C1468" s="173" t="s">
        <v>2082</v>
      </c>
      <c r="D1468" s="178"/>
      <c r="E1468" s="173" t="s">
        <v>1838</v>
      </c>
      <c r="F1468" s="173" t="s">
        <v>474</v>
      </c>
      <c r="G1468" s="173" t="s">
        <v>2086</v>
      </c>
      <c r="I1468" s="173" t="s">
        <v>888</v>
      </c>
      <c r="J1468" s="173" t="s">
        <v>455</v>
      </c>
      <c r="K1468" s="173" t="s">
        <v>483</v>
      </c>
    </row>
    <row r="1469" spans="1:11" x14ac:dyDescent="0.25">
      <c r="A1469" s="173" t="s">
        <v>2020</v>
      </c>
      <c r="B1469" s="173" t="s">
        <v>149</v>
      </c>
      <c r="C1469" s="173" t="s">
        <v>2049</v>
      </c>
      <c r="D1469" s="178"/>
      <c r="E1469" s="173" t="s">
        <v>1977</v>
      </c>
      <c r="F1469" s="173" t="s">
        <v>474</v>
      </c>
      <c r="G1469" s="173" t="s">
        <v>2080</v>
      </c>
      <c r="I1469" s="173" t="s">
        <v>1155</v>
      </c>
      <c r="J1469" s="173" t="s">
        <v>2116</v>
      </c>
      <c r="K1469" s="173" t="s">
        <v>2066</v>
      </c>
    </row>
    <row r="1470" spans="1:11" x14ac:dyDescent="0.25">
      <c r="A1470" s="173" t="s">
        <v>2018</v>
      </c>
      <c r="B1470" s="173" t="s">
        <v>126</v>
      </c>
      <c r="C1470" s="173" t="s">
        <v>2080</v>
      </c>
      <c r="D1470" s="178"/>
      <c r="E1470" s="173" t="s">
        <v>1982</v>
      </c>
      <c r="F1470" s="173" t="s">
        <v>474</v>
      </c>
      <c r="G1470" s="173" t="s">
        <v>2082</v>
      </c>
      <c r="I1470" s="173" t="s">
        <v>1156</v>
      </c>
      <c r="J1470" s="173" t="s">
        <v>2116</v>
      </c>
      <c r="K1470" s="173" t="s">
        <v>2084</v>
      </c>
    </row>
    <row r="1471" spans="1:11" x14ac:dyDescent="0.25">
      <c r="A1471" s="173" t="s">
        <v>2025</v>
      </c>
      <c r="B1471" s="173" t="s">
        <v>195</v>
      </c>
      <c r="C1471" s="173" t="s">
        <v>2084</v>
      </c>
      <c r="D1471" s="178"/>
      <c r="E1471" s="173" t="s">
        <v>1964</v>
      </c>
      <c r="F1471" s="173" t="s">
        <v>474</v>
      </c>
      <c r="G1471" s="173" t="s">
        <v>2046</v>
      </c>
      <c r="I1471" s="173" t="s">
        <v>1156</v>
      </c>
      <c r="J1471" s="173" t="s">
        <v>455</v>
      </c>
      <c r="K1471" s="173" t="s">
        <v>2054</v>
      </c>
    </row>
    <row r="1472" spans="1:11" x14ac:dyDescent="0.25">
      <c r="A1472" s="173" t="s">
        <v>2025</v>
      </c>
      <c r="B1472" s="173" t="s">
        <v>189</v>
      </c>
      <c r="C1472" s="173" t="s">
        <v>2084</v>
      </c>
      <c r="D1472" s="178"/>
      <c r="E1472" s="173" t="s">
        <v>1983</v>
      </c>
      <c r="F1472" s="173" t="s">
        <v>474</v>
      </c>
      <c r="G1472" s="173" t="s">
        <v>2049</v>
      </c>
      <c r="I1472" s="173" t="s">
        <v>1574</v>
      </c>
      <c r="J1472" s="173" t="s">
        <v>2121</v>
      </c>
      <c r="K1472" s="173" t="s">
        <v>2078</v>
      </c>
    </row>
    <row r="1473" spans="1:11" x14ac:dyDescent="0.25">
      <c r="A1473" s="173" t="s">
        <v>2006</v>
      </c>
      <c r="B1473" s="173" t="s">
        <v>108</v>
      </c>
      <c r="C1473" s="173" t="s">
        <v>2082</v>
      </c>
      <c r="D1473" s="178"/>
      <c r="E1473" s="173" t="s">
        <v>1984</v>
      </c>
      <c r="F1473" s="173" t="s">
        <v>474</v>
      </c>
      <c r="G1473" s="173" t="s">
        <v>2061</v>
      </c>
      <c r="I1473" s="173" t="s">
        <v>1475</v>
      </c>
      <c r="J1473" s="173" t="s">
        <v>2118</v>
      </c>
      <c r="K1473" s="173" t="s">
        <v>2084</v>
      </c>
    </row>
    <row r="1474" spans="1:11" x14ac:dyDescent="0.25">
      <c r="A1474" s="173" t="s">
        <v>2012</v>
      </c>
      <c r="B1474" s="173" t="s">
        <v>116</v>
      </c>
      <c r="C1474" s="173" t="s">
        <v>2084</v>
      </c>
      <c r="D1474" s="178"/>
      <c r="E1474" s="173" t="s">
        <v>1985</v>
      </c>
      <c r="F1474" s="173" t="s">
        <v>474</v>
      </c>
      <c r="G1474" s="173" t="s">
        <v>2081</v>
      </c>
      <c r="I1474" s="173" t="s">
        <v>1476</v>
      </c>
      <c r="J1474" s="173" t="s">
        <v>2118</v>
      </c>
      <c r="K1474" s="173" t="s">
        <v>2046</v>
      </c>
    </row>
    <row r="1475" spans="1:11" x14ac:dyDescent="0.25">
      <c r="A1475" s="173" t="s">
        <v>1832</v>
      </c>
      <c r="B1475" s="173" t="s">
        <v>156</v>
      </c>
      <c r="C1475" s="173" t="s">
        <v>2082</v>
      </c>
      <c r="D1475" s="178"/>
      <c r="E1475" s="173" t="s">
        <v>1979</v>
      </c>
      <c r="F1475" s="173" t="s">
        <v>474</v>
      </c>
      <c r="G1475" s="173" t="s">
        <v>2081</v>
      </c>
      <c r="I1475" s="173" t="s">
        <v>1157</v>
      </c>
      <c r="J1475" s="173" t="s">
        <v>2116</v>
      </c>
      <c r="K1475" s="173" t="s">
        <v>2066</v>
      </c>
    </row>
    <row r="1476" spans="1:11" x14ac:dyDescent="0.25">
      <c r="A1476" s="173" t="s">
        <v>1854</v>
      </c>
      <c r="B1476" s="173" t="s">
        <v>156</v>
      </c>
      <c r="C1476" s="173" t="s">
        <v>2084</v>
      </c>
      <c r="D1476" s="178"/>
      <c r="E1476" s="173" t="s">
        <v>1986</v>
      </c>
      <c r="F1476" s="173" t="s">
        <v>474</v>
      </c>
      <c r="G1476" s="173" t="s">
        <v>2081</v>
      </c>
      <c r="I1476" s="173" t="s">
        <v>524</v>
      </c>
      <c r="J1476" s="173" t="s">
        <v>2124</v>
      </c>
      <c r="K1476" s="173" t="s">
        <v>2083</v>
      </c>
    </row>
    <row r="1477" spans="1:11" x14ac:dyDescent="0.25">
      <c r="A1477" s="173" t="s">
        <v>1842</v>
      </c>
      <c r="B1477" s="173" t="s">
        <v>116</v>
      </c>
      <c r="C1477" s="173" t="s">
        <v>2084</v>
      </c>
      <c r="D1477" s="178"/>
      <c r="E1477" s="173" t="s">
        <v>1965</v>
      </c>
      <c r="F1477" s="173" t="s">
        <v>474</v>
      </c>
      <c r="G1477" s="173" t="s">
        <v>2051</v>
      </c>
      <c r="I1477" s="173" t="s">
        <v>1753</v>
      </c>
      <c r="J1477" s="173" t="s">
        <v>455</v>
      </c>
      <c r="K1477" s="173" t="s">
        <v>2087</v>
      </c>
    </row>
    <row r="1478" spans="1:11" x14ac:dyDescent="0.25">
      <c r="A1478" s="173" t="s">
        <v>2026</v>
      </c>
      <c r="B1478" s="173" t="s">
        <v>195</v>
      </c>
      <c r="C1478" s="173" t="s">
        <v>2054</v>
      </c>
      <c r="D1478" s="178"/>
      <c r="E1478" s="173" t="s">
        <v>1966</v>
      </c>
      <c r="F1478" s="173" t="s">
        <v>474</v>
      </c>
      <c r="G1478" s="173" t="s">
        <v>2082</v>
      </c>
      <c r="I1478" s="173" t="s">
        <v>1158</v>
      </c>
      <c r="J1478" s="173" t="s">
        <v>2116</v>
      </c>
      <c r="K1478" s="173" t="s">
        <v>2048</v>
      </c>
    </row>
    <row r="1479" spans="1:11" x14ac:dyDescent="0.25">
      <c r="A1479" s="173" t="s">
        <v>1915</v>
      </c>
      <c r="B1479" s="173" t="s">
        <v>202</v>
      </c>
      <c r="C1479" s="173" t="s">
        <v>2084</v>
      </c>
      <c r="D1479" s="178"/>
      <c r="E1479" s="173" t="s">
        <v>2027</v>
      </c>
      <c r="F1479" s="173" t="s">
        <v>474</v>
      </c>
      <c r="G1479" s="173" t="s">
        <v>2086</v>
      </c>
      <c r="I1479" s="173" t="s">
        <v>1477</v>
      </c>
      <c r="J1479" s="173" t="s">
        <v>2118</v>
      </c>
      <c r="K1479" s="173" t="s">
        <v>2083</v>
      </c>
    </row>
    <row r="1480" spans="1:11" x14ac:dyDescent="0.25">
      <c r="A1480" s="173" t="s">
        <v>1920</v>
      </c>
      <c r="B1480" s="173" t="s">
        <v>235</v>
      </c>
      <c r="C1480" s="173" t="s">
        <v>2082</v>
      </c>
      <c r="D1480" s="178"/>
      <c r="E1480" s="173" t="s">
        <v>2028</v>
      </c>
      <c r="F1480" s="173" t="s">
        <v>474</v>
      </c>
      <c r="G1480" s="173" t="s">
        <v>2049</v>
      </c>
      <c r="I1480" s="173" t="s">
        <v>1754</v>
      </c>
      <c r="J1480" s="173" t="s">
        <v>455</v>
      </c>
      <c r="K1480" s="173" t="s">
        <v>2087</v>
      </c>
    </row>
    <row r="1481" spans="1:11" x14ac:dyDescent="0.25">
      <c r="A1481" s="173" t="s">
        <v>1916</v>
      </c>
      <c r="B1481" s="173" t="s">
        <v>202</v>
      </c>
      <c r="C1481" s="173" t="s">
        <v>2084</v>
      </c>
      <c r="D1481" s="178"/>
      <c r="E1481" s="173" t="s">
        <v>2021</v>
      </c>
      <c r="F1481" s="173" t="s">
        <v>474</v>
      </c>
      <c r="G1481" s="173" t="s">
        <v>2082</v>
      </c>
      <c r="I1481" s="173" t="s">
        <v>831</v>
      </c>
      <c r="J1481" s="173" t="s">
        <v>2125</v>
      </c>
      <c r="K1481" s="173" t="s">
        <v>2083</v>
      </c>
    </row>
    <row r="1482" spans="1:11" x14ac:dyDescent="0.25">
      <c r="A1482" s="173" t="s">
        <v>1907</v>
      </c>
      <c r="B1482" s="173" t="s">
        <v>195</v>
      </c>
      <c r="C1482" s="173" t="s">
        <v>2084</v>
      </c>
      <c r="D1482" s="178"/>
      <c r="E1482" s="173" t="s">
        <v>2009</v>
      </c>
      <c r="F1482" s="173" t="s">
        <v>474</v>
      </c>
      <c r="G1482" s="173" t="s">
        <v>2082</v>
      </c>
      <c r="I1482" s="173" t="s">
        <v>946</v>
      </c>
      <c r="J1482" s="173" t="s">
        <v>2129</v>
      </c>
      <c r="K1482" s="173" t="s">
        <v>2048</v>
      </c>
    </row>
    <row r="1483" spans="1:11" x14ac:dyDescent="0.25">
      <c r="A1483" s="173" t="s">
        <v>1990</v>
      </c>
      <c r="B1483" s="173" t="s">
        <v>202</v>
      </c>
      <c r="C1483" s="173" t="s">
        <v>2082</v>
      </c>
      <c r="D1483" s="178"/>
      <c r="E1483" s="173" t="s">
        <v>2022</v>
      </c>
      <c r="F1483" s="173" t="s">
        <v>474</v>
      </c>
      <c r="G1483" s="173" t="s">
        <v>2086</v>
      </c>
      <c r="I1483" s="173" t="s">
        <v>525</v>
      </c>
      <c r="J1483" s="173" t="s">
        <v>2124</v>
      </c>
      <c r="K1483" s="173" t="s">
        <v>2083</v>
      </c>
    </row>
    <row r="1484" spans="1:11" x14ac:dyDescent="0.25">
      <c r="A1484" s="173" t="s">
        <v>1972</v>
      </c>
      <c r="B1484" s="173" t="s">
        <v>149</v>
      </c>
      <c r="C1484" s="173" t="s">
        <v>2046</v>
      </c>
      <c r="D1484" s="178"/>
      <c r="E1484" s="173" t="s">
        <v>1906</v>
      </c>
      <c r="F1484" s="173" t="s">
        <v>474</v>
      </c>
      <c r="G1484" s="173" t="s">
        <v>2086</v>
      </c>
      <c r="I1484" s="173" t="s">
        <v>889</v>
      </c>
      <c r="J1484" s="173" t="s">
        <v>2122</v>
      </c>
      <c r="K1484" s="173" t="s">
        <v>2087</v>
      </c>
    </row>
    <row r="1485" spans="1:11" x14ac:dyDescent="0.25">
      <c r="A1485" s="173" t="s">
        <v>1936</v>
      </c>
      <c r="B1485" s="173" t="s">
        <v>156</v>
      </c>
      <c r="C1485" s="173" t="s">
        <v>2082</v>
      </c>
      <c r="D1485" s="178"/>
      <c r="E1485" s="173" t="s">
        <v>1908</v>
      </c>
      <c r="F1485" s="173" t="s">
        <v>474</v>
      </c>
      <c r="G1485" s="173" t="s">
        <v>2080</v>
      </c>
      <c r="I1485" s="173" t="s">
        <v>1099</v>
      </c>
      <c r="J1485" s="173" t="s">
        <v>2116</v>
      </c>
      <c r="K1485" s="173" t="s">
        <v>2061</v>
      </c>
    </row>
    <row r="1486" spans="1:11" x14ac:dyDescent="0.25">
      <c r="A1486" s="173" t="s">
        <v>1946</v>
      </c>
      <c r="B1486" s="173" t="s">
        <v>202</v>
      </c>
      <c r="C1486" s="173" t="s">
        <v>2086</v>
      </c>
      <c r="D1486" s="178"/>
      <c r="E1486" s="173" t="s">
        <v>1909</v>
      </c>
      <c r="F1486" s="173" t="s">
        <v>474</v>
      </c>
      <c r="G1486" s="173" t="s">
        <v>2049</v>
      </c>
      <c r="I1486" s="173" t="s">
        <v>1100</v>
      </c>
      <c r="J1486" s="173" t="s">
        <v>2116</v>
      </c>
      <c r="K1486" s="173" t="s">
        <v>2062</v>
      </c>
    </row>
    <row r="1487" spans="1:11" x14ac:dyDescent="0.25">
      <c r="A1487" s="173" t="s">
        <v>1937</v>
      </c>
      <c r="B1487" s="173" t="s">
        <v>156</v>
      </c>
      <c r="C1487" s="173" t="s">
        <v>2080</v>
      </c>
      <c r="D1487" s="178"/>
      <c r="E1487" s="173" t="s">
        <v>1899</v>
      </c>
      <c r="F1487" s="173" t="s">
        <v>474</v>
      </c>
      <c r="G1487" s="173" t="s">
        <v>2084</v>
      </c>
      <c r="I1487" s="173" t="s">
        <v>625</v>
      </c>
      <c r="J1487" s="173" t="s">
        <v>2123</v>
      </c>
      <c r="K1487" s="173" t="s">
        <v>2080</v>
      </c>
    </row>
    <row r="1488" spans="1:11" x14ac:dyDescent="0.25">
      <c r="A1488" s="173" t="s">
        <v>1975</v>
      </c>
      <c r="B1488" s="173" t="s">
        <v>156</v>
      </c>
      <c r="C1488" s="173" t="s">
        <v>2084</v>
      </c>
      <c r="D1488" s="178"/>
      <c r="E1488" s="173" t="s">
        <v>1887</v>
      </c>
      <c r="F1488" s="173" t="s">
        <v>474</v>
      </c>
      <c r="G1488" s="173" t="s">
        <v>2084</v>
      </c>
      <c r="I1488" s="173" t="s">
        <v>1101</v>
      </c>
      <c r="J1488" s="173" t="s">
        <v>2116</v>
      </c>
      <c r="K1488" s="173" t="s">
        <v>2078</v>
      </c>
    </row>
    <row r="1489" spans="1:11" x14ac:dyDescent="0.25">
      <c r="A1489" s="173" t="s">
        <v>1947</v>
      </c>
      <c r="B1489" s="173" t="s">
        <v>209</v>
      </c>
      <c r="C1489" s="173" t="s">
        <v>2046</v>
      </c>
      <c r="D1489" s="178"/>
      <c r="E1489" s="173" t="s">
        <v>1991</v>
      </c>
      <c r="F1489" s="173" t="s">
        <v>474</v>
      </c>
      <c r="G1489" s="173" t="s">
        <v>2051</v>
      </c>
      <c r="I1489" s="173" t="s">
        <v>939</v>
      </c>
      <c r="J1489" s="173" t="s">
        <v>2129</v>
      </c>
      <c r="K1489" s="173" t="s">
        <v>2046</v>
      </c>
    </row>
    <row r="1490" spans="1:11" x14ac:dyDescent="0.25">
      <c r="A1490" s="173" t="s">
        <v>1938</v>
      </c>
      <c r="B1490" s="173" t="s">
        <v>156</v>
      </c>
      <c r="C1490" s="173" t="s">
        <v>2086</v>
      </c>
      <c r="D1490" s="178"/>
      <c r="E1490" s="173" t="s">
        <v>1846</v>
      </c>
      <c r="F1490" s="173" t="s">
        <v>474</v>
      </c>
      <c r="G1490" s="173" t="s">
        <v>2094</v>
      </c>
      <c r="I1490" s="173" t="s">
        <v>626</v>
      </c>
      <c r="J1490" s="173" t="s">
        <v>2123</v>
      </c>
      <c r="K1490" s="173" t="s">
        <v>2049</v>
      </c>
    </row>
    <row r="1491" spans="1:11" x14ac:dyDescent="0.25">
      <c r="A1491" s="173" t="s">
        <v>1939</v>
      </c>
      <c r="B1491" s="173" t="s">
        <v>156</v>
      </c>
      <c r="C1491" s="173" t="s">
        <v>2084</v>
      </c>
      <c r="D1491" s="178"/>
      <c r="E1491" s="173" t="s">
        <v>1941</v>
      </c>
      <c r="F1491" s="173" t="s">
        <v>474</v>
      </c>
      <c r="G1491" s="173" t="s">
        <v>2056</v>
      </c>
      <c r="I1491" s="173" t="s">
        <v>627</v>
      </c>
      <c r="J1491" s="173" t="s">
        <v>2123</v>
      </c>
      <c r="K1491" s="173" t="s">
        <v>2079</v>
      </c>
    </row>
    <row r="1492" spans="1:11" x14ac:dyDescent="0.25">
      <c r="A1492" s="173" t="s">
        <v>1861</v>
      </c>
      <c r="B1492" s="173" t="s">
        <v>161</v>
      </c>
      <c r="C1492" s="173" t="s">
        <v>2079</v>
      </c>
      <c r="D1492" s="178"/>
      <c r="E1492" s="173" t="s">
        <v>1910</v>
      </c>
      <c r="F1492" s="173" t="s">
        <v>474</v>
      </c>
      <c r="G1492" s="173" t="s">
        <v>2110</v>
      </c>
      <c r="I1492" s="173" t="s">
        <v>1382</v>
      </c>
      <c r="J1492" s="173" t="s">
        <v>2118</v>
      </c>
      <c r="K1492" s="173" t="s">
        <v>2084</v>
      </c>
    </row>
    <row r="1493" spans="1:11" x14ac:dyDescent="0.25">
      <c r="A1493" s="173" t="s">
        <v>2005</v>
      </c>
      <c r="B1493" s="173" t="s">
        <v>242</v>
      </c>
      <c r="C1493" s="173" t="s">
        <v>2084</v>
      </c>
      <c r="D1493" s="178"/>
      <c r="E1493" s="173" t="s">
        <v>1862</v>
      </c>
      <c r="F1493" s="173" t="s">
        <v>474</v>
      </c>
      <c r="G1493" s="173" t="s">
        <v>2091</v>
      </c>
      <c r="I1493" s="173" t="s">
        <v>1383</v>
      </c>
      <c r="J1493" s="173" t="s">
        <v>2118</v>
      </c>
      <c r="K1493" s="173" t="s">
        <v>2061</v>
      </c>
    </row>
    <row r="1494" spans="1:11" x14ac:dyDescent="0.25">
      <c r="A1494" s="173" t="s">
        <v>1834</v>
      </c>
      <c r="B1494" s="173" t="s">
        <v>235</v>
      </c>
      <c r="C1494" s="173" t="s">
        <v>2061</v>
      </c>
      <c r="D1494" s="178"/>
      <c r="E1494" s="173" t="s">
        <v>1875</v>
      </c>
      <c r="F1494" s="173" t="s">
        <v>474</v>
      </c>
      <c r="G1494" s="173" t="s">
        <v>2095</v>
      </c>
      <c r="I1494" s="173" t="s">
        <v>1384</v>
      </c>
      <c r="J1494" s="173" t="s">
        <v>2118</v>
      </c>
      <c r="K1494" s="173" t="s">
        <v>2046</v>
      </c>
    </row>
    <row r="1495" spans="1:11" x14ac:dyDescent="0.25">
      <c r="A1495" s="173" t="s">
        <v>1953</v>
      </c>
      <c r="B1495" s="173" t="s">
        <v>156</v>
      </c>
      <c r="C1495" s="173" t="s">
        <v>2084</v>
      </c>
      <c r="D1495" s="178"/>
      <c r="E1495" s="173" t="s">
        <v>1847</v>
      </c>
      <c r="F1495" s="173" t="s">
        <v>474</v>
      </c>
      <c r="G1495" s="173" t="s">
        <v>2089</v>
      </c>
      <c r="I1495" s="173" t="s">
        <v>1385</v>
      </c>
      <c r="J1495" s="173" t="s">
        <v>2118</v>
      </c>
      <c r="K1495" s="173" t="s">
        <v>2088</v>
      </c>
    </row>
    <row r="1496" spans="1:11" x14ac:dyDescent="0.25">
      <c r="A1496" s="173" t="s">
        <v>1833</v>
      </c>
      <c r="B1496" s="173" t="s">
        <v>156</v>
      </c>
      <c r="C1496" s="173" t="s">
        <v>2084</v>
      </c>
      <c r="D1496" s="178"/>
      <c r="E1496" s="173" t="s">
        <v>1876</v>
      </c>
      <c r="F1496" s="173" t="s">
        <v>474</v>
      </c>
      <c r="G1496" s="173" t="s">
        <v>2051</v>
      </c>
      <c r="I1496" s="173" t="s">
        <v>1548</v>
      </c>
      <c r="J1496" s="173" t="s">
        <v>2121</v>
      </c>
      <c r="K1496" s="173" t="s">
        <v>2046</v>
      </c>
    </row>
    <row r="1497" spans="1:11" x14ac:dyDescent="0.25">
      <c r="A1497" s="173" t="s">
        <v>1727</v>
      </c>
      <c r="B1497" s="173" t="s">
        <v>126</v>
      </c>
      <c r="C1497" s="173" t="s">
        <v>2057</v>
      </c>
      <c r="D1497" s="178"/>
      <c r="E1497" s="173" t="s">
        <v>1848</v>
      </c>
      <c r="F1497" s="173" t="s">
        <v>474</v>
      </c>
      <c r="G1497" s="173" t="s">
        <v>2093</v>
      </c>
      <c r="I1497" s="173" t="s">
        <v>1626</v>
      </c>
      <c r="J1497" s="173" t="s">
        <v>2119</v>
      </c>
      <c r="K1497" s="173" t="s">
        <v>2084</v>
      </c>
    </row>
    <row r="1498" spans="1:11" x14ac:dyDescent="0.25">
      <c r="A1498" s="173" t="s">
        <v>1926</v>
      </c>
      <c r="B1498" s="173" t="s">
        <v>156</v>
      </c>
      <c r="C1498" s="173" t="s">
        <v>2081</v>
      </c>
      <c r="D1498" s="178"/>
      <c r="E1498" s="173" t="s">
        <v>1839</v>
      </c>
      <c r="F1498" s="173" t="s">
        <v>474</v>
      </c>
      <c r="G1498" s="173" t="s">
        <v>2094</v>
      </c>
      <c r="I1498" s="173" t="s">
        <v>1627</v>
      </c>
      <c r="J1498" s="173" t="s">
        <v>2119</v>
      </c>
      <c r="K1498" s="173" t="s">
        <v>2060</v>
      </c>
    </row>
    <row r="1499" spans="1:11" x14ac:dyDescent="0.25">
      <c r="A1499" s="173" t="s">
        <v>1868</v>
      </c>
      <c r="B1499" s="173" t="s">
        <v>202</v>
      </c>
      <c r="C1499" s="173" t="s">
        <v>2084</v>
      </c>
      <c r="D1499" s="178"/>
      <c r="E1499" s="173" t="s">
        <v>1877</v>
      </c>
      <c r="F1499" s="173" t="s">
        <v>474</v>
      </c>
      <c r="G1499" s="173" t="s">
        <v>2093</v>
      </c>
      <c r="I1499" s="173" t="s">
        <v>1386</v>
      </c>
      <c r="J1499" s="173" t="s">
        <v>2118</v>
      </c>
      <c r="K1499" s="173" t="s">
        <v>2054</v>
      </c>
    </row>
    <row r="1500" spans="1:11" x14ac:dyDescent="0.25">
      <c r="A1500" s="173" t="s">
        <v>1855</v>
      </c>
      <c r="B1500" s="173" t="s">
        <v>156</v>
      </c>
      <c r="C1500" s="173" t="s">
        <v>2082</v>
      </c>
      <c r="D1500" s="178"/>
      <c r="E1500" s="173" t="s">
        <v>1967</v>
      </c>
      <c r="F1500" s="173" t="s">
        <v>474</v>
      </c>
      <c r="G1500" s="173" t="s">
        <v>2094</v>
      </c>
      <c r="I1500" s="173" t="s">
        <v>1387</v>
      </c>
      <c r="J1500" s="173" t="s">
        <v>2118</v>
      </c>
      <c r="K1500" s="173" t="s">
        <v>2046</v>
      </c>
    </row>
    <row r="1501" spans="1:11" x14ac:dyDescent="0.25">
      <c r="A1501" s="173" t="s">
        <v>1869</v>
      </c>
      <c r="B1501" s="173" t="s">
        <v>202</v>
      </c>
      <c r="C1501" s="173" t="s">
        <v>2084</v>
      </c>
      <c r="D1501" s="178"/>
      <c r="E1501" s="173" t="s">
        <v>1857</v>
      </c>
      <c r="F1501" s="173" t="s">
        <v>474</v>
      </c>
      <c r="G1501" s="173" t="s">
        <v>2091</v>
      </c>
      <c r="I1501" s="173" t="s">
        <v>1388</v>
      </c>
      <c r="J1501" s="173" t="s">
        <v>2118</v>
      </c>
      <c r="K1501" s="173" t="s">
        <v>2081</v>
      </c>
    </row>
    <row r="1502" spans="1:11" x14ac:dyDescent="0.25">
      <c r="A1502" s="173" t="s">
        <v>1957</v>
      </c>
      <c r="B1502" s="173" t="s">
        <v>156</v>
      </c>
      <c r="C1502" s="173" t="s">
        <v>2066</v>
      </c>
      <c r="D1502" s="178"/>
      <c r="E1502" s="173" t="s">
        <v>1858</v>
      </c>
      <c r="F1502" s="173" t="s">
        <v>474</v>
      </c>
      <c r="G1502" s="173" t="s">
        <v>2093</v>
      </c>
      <c r="I1502" s="173" t="s">
        <v>1389</v>
      </c>
      <c r="J1502" s="173" t="s">
        <v>2118</v>
      </c>
      <c r="K1502" s="173" t="s">
        <v>2081</v>
      </c>
    </row>
    <row r="1503" spans="1:11" x14ac:dyDescent="0.25">
      <c r="A1503" s="173" t="s">
        <v>1917</v>
      </c>
      <c r="B1503" s="173" t="s">
        <v>209</v>
      </c>
      <c r="C1503" s="173" t="s">
        <v>2084</v>
      </c>
      <c r="D1503" s="178"/>
      <c r="E1503" s="173" t="s">
        <v>1911</v>
      </c>
      <c r="F1503" s="173" t="s">
        <v>474</v>
      </c>
      <c r="G1503" s="173" t="s">
        <v>2093</v>
      </c>
      <c r="I1503" s="173" t="s">
        <v>866</v>
      </c>
      <c r="J1503" s="173" t="s">
        <v>2122</v>
      </c>
      <c r="K1503" s="173" t="s">
        <v>2080</v>
      </c>
    </row>
    <row r="1504" spans="1:11" x14ac:dyDescent="0.25">
      <c r="A1504" s="173" t="s">
        <v>1918</v>
      </c>
      <c r="B1504" s="173" t="s">
        <v>229</v>
      </c>
      <c r="C1504" s="173" t="s">
        <v>2060</v>
      </c>
      <c r="D1504" s="178"/>
      <c r="E1504" s="173" t="s">
        <v>1968</v>
      </c>
      <c r="F1504" s="173" t="s">
        <v>474</v>
      </c>
      <c r="G1504" s="173" t="s">
        <v>2094</v>
      </c>
      <c r="I1504" s="173" t="s">
        <v>1628</v>
      </c>
      <c r="J1504" s="173" t="s">
        <v>2119</v>
      </c>
      <c r="K1504" s="173" t="s">
        <v>2053</v>
      </c>
    </row>
    <row r="1505" spans="1:11" x14ac:dyDescent="0.25">
      <c r="A1505" s="173" t="s">
        <v>1897</v>
      </c>
      <c r="B1505" s="173" t="s">
        <v>156</v>
      </c>
      <c r="C1505" s="173" t="s">
        <v>2080</v>
      </c>
      <c r="D1505" s="178"/>
      <c r="E1505" s="173" t="s">
        <v>1878</v>
      </c>
      <c r="F1505" s="173" t="s">
        <v>474</v>
      </c>
      <c r="G1505" s="173" t="s">
        <v>2047</v>
      </c>
      <c r="I1505" s="173" t="s">
        <v>1390</v>
      </c>
      <c r="J1505" s="173" t="s">
        <v>2118</v>
      </c>
      <c r="K1505" s="173" t="s">
        <v>2081</v>
      </c>
    </row>
    <row r="1506" spans="1:11" x14ac:dyDescent="0.25">
      <c r="A1506" s="173" t="s">
        <v>2013</v>
      </c>
      <c r="B1506" s="173" t="s">
        <v>116</v>
      </c>
      <c r="C1506" s="173" t="s">
        <v>2084</v>
      </c>
      <c r="D1506" s="178"/>
      <c r="E1506" s="173" t="s">
        <v>1863</v>
      </c>
      <c r="F1506" s="173" t="s">
        <v>474</v>
      </c>
      <c r="G1506" s="173" t="s">
        <v>2093</v>
      </c>
      <c r="I1506" s="173" t="s">
        <v>1629</v>
      </c>
      <c r="J1506" s="173" t="s">
        <v>2119</v>
      </c>
      <c r="K1506" s="173" t="s">
        <v>2046</v>
      </c>
    </row>
    <row r="1507" spans="1:11" x14ac:dyDescent="0.25">
      <c r="A1507" s="173" t="s">
        <v>2040</v>
      </c>
      <c r="B1507" s="173" t="s">
        <v>242</v>
      </c>
      <c r="C1507" s="173" t="s">
        <v>2084</v>
      </c>
      <c r="D1507" s="178"/>
      <c r="E1507" s="173" t="s">
        <v>1900</v>
      </c>
      <c r="F1507" s="173" t="s">
        <v>474</v>
      </c>
      <c r="G1507" s="173" t="s">
        <v>2111</v>
      </c>
      <c r="I1507" s="173" t="s">
        <v>867</v>
      </c>
      <c r="J1507" s="173" t="s">
        <v>2122</v>
      </c>
      <c r="K1507" s="173" t="s">
        <v>2049</v>
      </c>
    </row>
    <row r="1508" spans="1:11" x14ac:dyDescent="0.25">
      <c r="A1508" s="173" t="s">
        <v>2033</v>
      </c>
      <c r="B1508" s="173" t="s">
        <v>229</v>
      </c>
      <c r="C1508" s="173" t="s">
        <v>2061</v>
      </c>
      <c r="D1508" s="178"/>
      <c r="E1508" s="173" t="s">
        <v>1912</v>
      </c>
      <c r="F1508" s="173" t="s">
        <v>474</v>
      </c>
      <c r="G1508" s="173" t="s">
        <v>2089</v>
      </c>
      <c r="I1508" s="173" t="s">
        <v>868</v>
      </c>
      <c r="J1508" s="173" t="s">
        <v>2122</v>
      </c>
      <c r="K1508" s="173" t="s">
        <v>2080</v>
      </c>
    </row>
    <row r="1509" spans="1:11" x14ac:dyDescent="0.25">
      <c r="A1509" s="173" t="s">
        <v>2030</v>
      </c>
      <c r="B1509" s="173" t="s">
        <v>202</v>
      </c>
      <c r="C1509" s="173" t="s">
        <v>2046</v>
      </c>
      <c r="D1509" s="178"/>
      <c r="E1509" s="173" t="s">
        <v>1901</v>
      </c>
      <c r="F1509" s="173" t="s">
        <v>474</v>
      </c>
      <c r="G1509" s="173" t="s">
        <v>2061</v>
      </c>
      <c r="I1509" s="173" t="s">
        <v>1391</v>
      </c>
      <c r="J1509" s="173" t="s">
        <v>2118</v>
      </c>
      <c r="K1509" s="173" t="s">
        <v>2049</v>
      </c>
    </row>
    <row r="1510" spans="1:11" x14ac:dyDescent="0.25">
      <c r="A1510" s="173" t="s">
        <v>2031</v>
      </c>
      <c r="B1510" s="173" t="s">
        <v>202</v>
      </c>
      <c r="C1510" s="173" t="s">
        <v>2084</v>
      </c>
      <c r="D1510" s="178"/>
      <c r="E1510" s="173" t="s">
        <v>1888</v>
      </c>
      <c r="F1510" s="173" t="s">
        <v>474</v>
      </c>
      <c r="G1510" s="173" t="s">
        <v>2049</v>
      </c>
      <c r="I1510" s="173" t="s">
        <v>771</v>
      </c>
      <c r="J1510" s="173" t="s">
        <v>2115</v>
      </c>
      <c r="K1510" s="173" t="s">
        <v>2046</v>
      </c>
    </row>
    <row r="1511" spans="1:11" x14ac:dyDescent="0.25">
      <c r="A1511" s="173" t="s">
        <v>2007</v>
      </c>
      <c r="B1511" s="173" t="s">
        <v>108</v>
      </c>
      <c r="C1511" s="173" t="s">
        <v>2046</v>
      </c>
      <c r="D1511" s="178"/>
      <c r="E1511" s="173" t="s">
        <v>1919</v>
      </c>
      <c r="F1511" s="173" t="s">
        <v>474</v>
      </c>
      <c r="G1511" s="173" t="s">
        <v>2061</v>
      </c>
      <c r="I1511" s="173" t="s">
        <v>1549</v>
      </c>
      <c r="J1511" s="173" t="s">
        <v>2121</v>
      </c>
      <c r="K1511" s="173" t="s">
        <v>2046</v>
      </c>
    </row>
    <row r="1512" spans="1:11" x14ac:dyDescent="0.25">
      <c r="A1512" s="173" t="s">
        <v>1944</v>
      </c>
      <c r="B1512" s="173" t="s">
        <v>195</v>
      </c>
      <c r="C1512" s="173" t="s">
        <v>2084</v>
      </c>
      <c r="D1512" s="178"/>
      <c r="E1512" s="173" t="s">
        <v>1889</v>
      </c>
      <c r="F1512" s="173" t="s">
        <v>474</v>
      </c>
      <c r="G1512" s="173" t="s">
        <v>2049</v>
      </c>
      <c r="I1512" s="173" t="s">
        <v>1550</v>
      </c>
      <c r="J1512" s="173" t="s">
        <v>2121</v>
      </c>
      <c r="K1512" s="173" t="s">
        <v>2080</v>
      </c>
    </row>
    <row r="1513" spans="1:11" x14ac:dyDescent="0.25">
      <c r="A1513" s="173" t="s">
        <v>1945</v>
      </c>
      <c r="B1513" s="173" t="s">
        <v>195</v>
      </c>
      <c r="C1513" s="173" t="s">
        <v>2046</v>
      </c>
      <c r="D1513" s="178"/>
      <c r="E1513" s="173" t="s">
        <v>1890</v>
      </c>
      <c r="F1513" s="173" t="s">
        <v>474</v>
      </c>
      <c r="G1513" s="173" t="s">
        <v>2081</v>
      </c>
      <c r="I1513" s="173" t="s">
        <v>1392</v>
      </c>
      <c r="J1513" s="173" t="s">
        <v>2118</v>
      </c>
      <c r="K1513" s="173" t="s">
        <v>2092</v>
      </c>
    </row>
    <row r="1514" spans="1:11" x14ac:dyDescent="0.25">
      <c r="A1514" s="173" t="s">
        <v>1997</v>
      </c>
      <c r="B1514" s="173" t="s">
        <v>242</v>
      </c>
      <c r="C1514" s="173" t="s">
        <v>2080</v>
      </c>
      <c r="D1514" s="178"/>
      <c r="E1514" s="173" t="s">
        <v>1902</v>
      </c>
      <c r="F1514" s="173" t="s">
        <v>474</v>
      </c>
      <c r="G1514" s="173" t="s">
        <v>2049</v>
      </c>
      <c r="I1514" s="173" t="s">
        <v>772</v>
      </c>
      <c r="J1514" s="173" t="s">
        <v>2115</v>
      </c>
      <c r="K1514" s="173" t="s">
        <v>2081</v>
      </c>
    </row>
    <row r="1515" spans="1:11" x14ac:dyDescent="0.25">
      <c r="A1515" s="173" t="s">
        <v>1994</v>
      </c>
      <c r="B1515" s="173" t="s">
        <v>235</v>
      </c>
      <c r="C1515" s="173" t="s">
        <v>2081</v>
      </c>
      <c r="D1515" s="178"/>
      <c r="E1515" s="173" t="s">
        <v>1859</v>
      </c>
      <c r="F1515" s="173" t="s">
        <v>474</v>
      </c>
      <c r="G1515" s="173" t="s">
        <v>2086</v>
      </c>
      <c r="I1515" s="173" t="s">
        <v>1630</v>
      </c>
      <c r="J1515" s="173" t="s">
        <v>2119</v>
      </c>
      <c r="K1515" s="173" t="s">
        <v>2049</v>
      </c>
    </row>
    <row r="1516" spans="1:11" x14ac:dyDescent="0.25">
      <c r="A1516" s="173" t="s">
        <v>1995</v>
      </c>
      <c r="B1516" s="173" t="s">
        <v>235</v>
      </c>
      <c r="C1516" s="173" t="s">
        <v>2081</v>
      </c>
      <c r="D1516" s="178"/>
      <c r="E1516" s="173" t="s">
        <v>1849</v>
      </c>
      <c r="F1516" s="173" t="s">
        <v>474</v>
      </c>
      <c r="G1516" s="173" t="s">
        <v>2049</v>
      </c>
      <c r="I1516" s="173" t="s">
        <v>1738</v>
      </c>
      <c r="J1516" s="173" t="s">
        <v>455</v>
      </c>
      <c r="K1516" s="173" t="s">
        <v>2060</v>
      </c>
    </row>
    <row r="1517" spans="1:11" x14ac:dyDescent="0.25">
      <c r="A1517" s="173" t="s">
        <v>2032</v>
      </c>
      <c r="B1517" s="173" t="s">
        <v>202</v>
      </c>
      <c r="C1517" s="173" t="s">
        <v>2086</v>
      </c>
      <c r="D1517" s="178"/>
      <c r="E1517" s="173" t="s">
        <v>1850</v>
      </c>
      <c r="F1517" s="173" t="s">
        <v>474</v>
      </c>
      <c r="G1517" s="173" t="s">
        <v>2081</v>
      </c>
      <c r="I1517" s="173" t="s">
        <v>1551</v>
      </c>
      <c r="J1517" s="173" t="s">
        <v>2121</v>
      </c>
      <c r="K1517" s="173" t="s">
        <v>2054</v>
      </c>
    </row>
    <row r="1518" spans="1:11" x14ac:dyDescent="0.25">
      <c r="A1518" s="173" t="s">
        <v>1885</v>
      </c>
      <c r="B1518" s="173" t="s">
        <v>120</v>
      </c>
      <c r="C1518" s="173" t="s">
        <v>2084</v>
      </c>
      <c r="D1518" s="178"/>
      <c r="E1518" s="173" t="s">
        <v>2010</v>
      </c>
      <c r="F1518" s="173" t="s">
        <v>474</v>
      </c>
      <c r="G1518" s="173" t="s">
        <v>2061</v>
      </c>
      <c r="I1518" s="173" t="s">
        <v>1393</v>
      </c>
      <c r="J1518" s="173" t="s">
        <v>2118</v>
      </c>
      <c r="K1518" s="173" t="s">
        <v>2060</v>
      </c>
    </row>
    <row r="1519" spans="1:11" x14ac:dyDescent="0.25">
      <c r="A1519" s="173" t="s">
        <v>1886</v>
      </c>
      <c r="B1519" s="173" t="s">
        <v>120</v>
      </c>
      <c r="C1519" s="173" t="s">
        <v>2084</v>
      </c>
      <c r="D1519" s="178"/>
      <c r="E1519" s="173" t="s">
        <v>1891</v>
      </c>
      <c r="F1519" s="173" t="s">
        <v>474</v>
      </c>
      <c r="G1519" s="173" t="s">
        <v>2081</v>
      </c>
      <c r="I1519" s="173" t="s">
        <v>1631</v>
      </c>
      <c r="J1519" s="173" t="s">
        <v>2119</v>
      </c>
      <c r="K1519" s="173" t="s">
        <v>2053</v>
      </c>
    </row>
    <row r="1520" spans="1:11" x14ac:dyDescent="0.25">
      <c r="A1520" s="173" t="s">
        <v>1898</v>
      </c>
      <c r="B1520" s="173" t="s">
        <v>156</v>
      </c>
      <c r="C1520" s="173" t="s">
        <v>2046</v>
      </c>
      <c r="D1520" s="178"/>
      <c r="E1520" s="173" t="s">
        <v>2011</v>
      </c>
      <c r="F1520" s="173" t="s">
        <v>474</v>
      </c>
      <c r="G1520" s="173" t="s">
        <v>2081</v>
      </c>
      <c r="I1520" s="173" t="s">
        <v>1631</v>
      </c>
      <c r="J1520" s="173" t="s">
        <v>455</v>
      </c>
      <c r="K1520" s="173" t="s">
        <v>483</v>
      </c>
    </row>
    <row r="1521" spans="1:11" x14ac:dyDescent="0.25">
      <c r="A1521" s="173" t="s">
        <v>1841</v>
      </c>
      <c r="B1521" s="173" t="s">
        <v>120</v>
      </c>
      <c r="C1521" s="173" t="s">
        <v>2061</v>
      </c>
      <c r="D1521" s="178"/>
      <c r="E1521" s="173" t="s">
        <v>1879</v>
      </c>
      <c r="F1521" s="173" t="s">
        <v>474</v>
      </c>
      <c r="G1521" s="173" t="s">
        <v>2049</v>
      </c>
      <c r="I1521" s="173" t="s">
        <v>1632</v>
      </c>
      <c r="J1521" s="173" t="s">
        <v>2119</v>
      </c>
      <c r="K1521" s="173" t="s">
        <v>2081</v>
      </c>
    </row>
    <row r="1522" spans="1:11" x14ac:dyDescent="0.25">
      <c r="A1522" s="173" t="s">
        <v>1843</v>
      </c>
      <c r="B1522" s="173" t="s">
        <v>116</v>
      </c>
      <c r="C1522" s="173" t="s">
        <v>2056</v>
      </c>
      <c r="D1522" s="178"/>
      <c r="E1522" s="173" t="s">
        <v>1851</v>
      </c>
      <c r="F1522" s="173" t="s">
        <v>474</v>
      </c>
      <c r="G1522" s="173" t="s">
        <v>2061</v>
      </c>
      <c r="I1522" s="173" t="s">
        <v>1394</v>
      </c>
      <c r="J1522" s="173" t="s">
        <v>2118</v>
      </c>
      <c r="K1522" s="173" t="s">
        <v>2084</v>
      </c>
    </row>
    <row r="1523" spans="1:11" x14ac:dyDescent="0.25">
      <c r="A1523" s="173" t="s">
        <v>1870</v>
      </c>
      <c r="B1523" s="173" t="s">
        <v>202</v>
      </c>
      <c r="C1523" s="173" t="s">
        <v>2080</v>
      </c>
      <c r="D1523" s="178"/>
      <c r="E1523" s="173" t="s">
        <v>1903</v>
      </c>
      <c r="F1523" s="173" t="s">
        <v>474</v>
      </c>
      <c r="G1523" s="173" t="s">
        <v>2080</v>
      </c>
      <c r="I1523" s="173" t="s">
        <v>773</v>
      </c>
      <c r="J1523" s="173" t="s">
        <v>2115</v>
      </c>
      <c r="K1523" s="173" t="s">
        <v>2083</v>
      </c>
    </row>
    <row r="1524" spans="1:11" x14ac:dyDescent="0.25">
      <c r="A1524" s="173" t="s">
        <v>1874</v>
      </c>
      <c r="B1524" s="173" t="s">
        <v>229</v>
      </c>
      <c r="C1524" s="173" t="s">
        <v>2084</v>
      </c>
      <c r="D1524" s="178"/>
      <c r="E1524" s="173" t="s">
        <v>1904</v>
      </c>
      <c r="F1524" s="173" t="s">
        <v>474</v>
      </c>
      <c r="G1524" s="173" t="s">
        <v>2049</v>
      </c>
      <c r="I1524" s="173" t="s">
        <v>1102</v>
      </c>
      <c r="J1524" s="173" t="s">
        <v>2116</v>
      </c>
      <c r="K1524" s="173" t="s">
        <v>2086</v>
      </c>
    </row>
    <row r="1525" spans="1:11" x14ac:dyDescent="0.25">
      <c r="A1525" s="173" t="s">
        <v>1871</v>
      </c>
      <c r="B1525" s="173" t="s">
        <v>202</v>
      </c>
      <c r="C1525" s="173" t="s">
        <v>2084</v>
      </c>
      <c r="D1525" s="178"/>
      <c r="E1525" s="173" t="s">
        <v>2034</v>
      </c>
      <c r="F1525" s="173" t="s">
        <v>474</v>
      </c>
      <c r="G1525" s="173" t="s">
        <v>2060</v>
      </c>
      <c r="I1525" s="173" t="s">
        <v>1102</v>
      </c>
      <c r="J1525" s="173" t="s">
        <v>455</v>
      </c>
      <c r="K1525" s="173" t="s">
        <v>483</v>
      </c>
    </row>
    <row r="1526" spans="1:11" x14ac:dyDescent="0.25">
      <c r="A1526" s="173" t="s">
        <v>1837</v>
      </c>
      <c r="B1526" s="173" t="s">
        <v>108</v>
      </c>
      <c r="C1526" s="173" t="s">
        <v>2078</v>
      </c>
      <c r="D1526" s="178"/>
      <c r="E1526" s="173" t="s">
        <v>1880</v>
      </c>
      <c r="F1526" s="173" t="s">
        <v>474</v>
      </c>
      <c r="G1526" s="173" t="s">
        <v>2080</v>
      </c>
      <c r="I1526" s="173" t="s">
        <v>774</v>
      </c>
      <c r="J1526" s="173" t="s">
        <v>2115</v>
      </c>
      <c r="K1526" s="173" t="s">
        <v>2061</v>
      </c>
    </row>
    <row r="1527" spans="1:11" x14ac:dyDescent="0.25">
      <c r="A1527" s="173" t="s">
        <v>1973</v>
      </c>
      <c r="B1527" s="173" t="s">
        <v>149</v>
      </c>
      <c r="C1527" s="173" t="s">
        <v>2084</v>
      </c>
      <c r="D1527" s="178"/>
      <c r="E1527" s="173" t="s">
        <v>2035</v>
      </c>
      <c r="F1527" s="173" t="s">
        <v>474</v>
      </c>
      <c r="G1527" s="173" t="s">
        <v>2066</v>
      </c>
      <c r="I1527" s="173" t="s">
        <v>1395</v>
      </c>
      <c r="J1527" s="173" t="s">
        <v>2118</v>
      </c>
      <c r="K1527" s="173" t="s">
        <v>2081</v>
      </c>
    </row>
    <row r="1528" spans="1:11" x14ac:dyDescent="0.25">
      <c r="A1528" s="173" t="s">
        <v>1998</v>
      </c>
      <c r="B1528" s="173" t="s">
        <v>242</v>
      </c>
      <c r="C1528" s="173" t="s">
        <v>2084</v>
      </c>
      <c r="D1528" s="178"/>
      <c r="E1528" s="173" t="s">
        <v>1881</v>
      </c>
      <c r="F1528" s="173" t="s">
        <v>474</v>
      </c>
      <c r="G1528" s="173" t="s">
        <v>2086</v>
      </c>
      <c r="I1528" s="173" t="s">
        <v>1396</v>
      </c>
      <c r="J1528" s="173" t="s">
        <v>2118</v>
      </c>
      <c r="K1528" s="173" t="s">
        <v>2046</v>
      </c>
    </row>
    <row r="1529" spans="1:11" x14ac:dyDescent="0.25">
      <c r="A1529" s="173" t="s">
        <v>1981</v>
      </c>
      <c r="B1529" s="173" t="s">
        <v>195</v>
      </c>
      <c r="C1529" s="173" t="s">
        <v>2084</v>
      </c>
      <c r="D1529" s="178"/>
      <c r="E1529" s="173" t="s">
        <v>1974</v>
      </c>
      <c r="F1529" s="173" t="s">
        <v>474</v>
      </c>
      <c r="G1529" s="173" t="s">
        <v>2079</v>
      </c>
      <c r="I1529" s="173" t="s">
        <v>1396</v>
      </c>
      <c r="J1529" s="173" t="s">
        <v>455</v>
      </c>
      <c r="K1529" s="173" t="s">
        <v>483</v>
      </c>
    </row>
    <row r="1530" spans="1:11" x14ac:dyDescent="0.25">
      <c r="A1530" s="173" t="s">
        <v>1976</v>
      </c>
      <c r="B1530" s="173" t="s">
        <v>156</v>
      </c>
      <c r="C1530" s="173" t="s">
        <v>2082</v>
      </c>
      <c r="D1530" s="178"/>
      <c r="E1530" s="173" t="s">
        <v>2008</v>
      </c>
      <c r="F1530" s="173" t="s">
        <v>474</v>
      </c>
      <c r="G1530" s="173" t="s">
        <v>2048</v>
      </c>
      <c r="I1530" s="173" t="s">
        <v>1397</v>
      </c>
      <c r="J1530" s="173" t="s">
        <v>2118</v>
      </c>
      <c r="K1530" s="173" t="s">
        <v>2049</v>
      </c>
    </row>
    <row r="1531" spans="1:11" x14ac:dyDescent="0.25">
      <c r="A1531" s="173" t="s">
        <v>1978</v>
      </c>
      <c r="B1531" s="173" t="s">
        <v>479</v>
      </c>
      <c r="C1531" s="173" t="s">
        <v>2049</v>
      </c>
      <c r="D1531" s="178"/>
      <c r="E1531" s="173" t="s">
        <v>1894</v>
      </c>
      <c r="F1531" s="173" t="s">
        <v>474</v>
      </c>
      <c r="G1531" s="173" t="s">
        <v>2086</v>
      </c>
      <c r="I1531" s="173" t="s">
        <v>628</v>
      </c>
      <c r="J1531" s="173" t="s">
        <v>2123</v>
      </c>
      <c r="K1531" s="173" t="s">
        <v>2046</v>
      </c>
    </row>
    <row r="1532" spans="1:11" x14ac:dyDescent="0.25">
      <c r="A1532" s="173" t="s">
        <v>1978</v>
      </c>
      <c r="B1532" s="173" t="s">
        <v>195</v>
      </c>
      <c r="C1532" s="173" t="s">
        <v>2084</v>
      </c>
      <c r="D1532" s="178"/>
      <c r="E1532" s="173" t="s">
        <v>2029</v>
      </c>
      <c r="F1532" s="173" t="s">
        <v>474</v>
      </c>
      <c r="G1532" s="173" t="s">
        <v>2061</v>
      </c>
      <c r="I1532" s="173" t="s">
        <v>775</v>
      </c>
      <c r="J1532" s="173" t="s">
        <v>2115</v>
      </c>
      <c r="K1532" s="173" t="s">
        <v>2049</v>
      </c>
    </row>
    <row r="1533" spans="1:11" x14ac:dyDescent="0.25">
      <c r="A1533" s="173" t="s">
        <v>1993</v>
      </c>
      <c r="B1533" s="173" t="s">
        <v>229</v>
      </c>
      <c r="C1533" s="173" t="s">
        <v>2046</v>
      </c>
      <c r="D1533" s="178"/>
      <c r="E1533" s="173" t="s">
        <v>1829</v>
      </c>
      <c r="F1533" s="173" t="s">
        <v>474</v>
      </c>
      <c r="G1533" s="173" t="s">
        <v>2051</v>
      </c>
      <c r="I1533" s="173" t="s">
        <v>629</v>
      </c>
      <c r="J1533" s="173" t="s">
        <v>2123</v>
      </c>
      <c r="K1533" s="173" t="s">
        <v>2061</v>
      </c>
    </row>
    <row r="1534" spans="1:11" x14ac:dyDescent="0.25">
      <c r="A1534" s="173" t="s">
        <v>2041</v>
      </c>
      <c r="B1534" s="173" t="s">
        <v>242</v>
      </c>
      <c r="C1534" s="173" t="s">
        <v>2053</v>
      </c>
      <c r="D1534" s="178"/>
      <c r="E1534" s="173" t="s">
        <v>1987</v>
      </c>
      <c r="F1534" s="173" t="s">
        <v>474</v>
      </c>
      <c r="G1534" s="173" t="s">
        <v>2079</v>
      </c>
      <c r="I1534" s="173" t="s">
        <v>1398</v>
      </c>
      <c r="J1534" s="173" t="s">
        <v>2118</v>
      </c>
      <c r="K1534" s="173" t="s">
        <v>2046</v>
      </c>
    </row>
    <row r="1535" spans="1:11" x14ac:dyDescent="0.25">
      <c r="A1535" s="173" t="s">
        <v>1856</v>
      </c>
      <c r="B1535" s="173" t="s">
        <v>156</v>
      </c>
      <c r="C1535" s="173" t="s">
        <v>2049</v>
      </c>
      <c r="D1535" s="178"/>
      <c r="E1535" s="173" t="s">
        <v>1913</v>
      </c>
      <c r="F1535" s="173" t="s">
        <v>474</v>
      </c>
      <c r="G1535" s="173" t="s">
        <v>2086</v>
      </c>
      <c r="I1535" s="173" t="s">
        <v>1399</v>
      </c>
      <c r="J1535" s="173" t="s">
        <v>2118</v>
      </c>
      <c r="K1535" s="173" t="s">
        <v>2081</v>
      </c>
    </row>
    <row r="1536" spans="1:11" x14ac:dyDescent="0.25">
      <c r="A1536" s="173" t="s">
        <v>1844</v>
      </c>
      <c r="B1536" s="173" t="s">
        <v>116</v>
      </c>
      <c r="C1536" s="173" t="s">
        <v>2086</v>
      </c>
      <c r="D1536" s="178"/>
      <c r="E1536" s="173" t="s">
        <v>1969</v>
      </c>
      <c r="F1536" s="173" t="s">
        <v>474</v>
      </c>
      <c r="G1536" s="173" t="s">
        <v>2061</v>
      </c>
      <c r="I1536" s="173" t="s">
        <v>630</v>
      </c>
      <c r="J1536" s="173" t="s">
        <v>2123</v>
      </c>
      <c r="K1536" s="173" t="s">
        <v>2046</v>
      </c>
    </row>
    <row r="1537" spans="1:11" x14ac:dyDescent="0.25">
      <c r="A1537" s="173" t="s">
        <v>1845</v>
      </c>
      <c r="B1537" s="173" t="s">
        <v>116</v>
      </c>
      <c r="C1537" s="173" t="s">
        <v>2049</v>
      </c>
      <c r="D1537" s="178"/>
      <c r="E1537" s="173" t="s">
        <v>2014</v>
      </c>
      <c r="F1537" s="173" t="s">
        <v>474</v>
      </c>
      <c r="G1537" s="173" t="s">
        <v>2081</v>
      </c>
      <c r="I1537" s="173" t="s">
        <v>1400</v>
      </c>
      <c r="J1537" s="173" t="s">
        <v>2118</v>
      </c>
      <c r="K1537" s="173" t="s">
        <v>2048</v>
      </c>
    </row>
    <row r="1538" spans="1:11" x14ac:dyDescent="0.25">
      <c r="A1538" s="173" t="s">
        <v>1853</v>
      </c>
      <c r="B1538" s="173" t="s">
        <v>141</v>
      </c>
      <c r="C1538" s="173" t="s">
        <v>2082</v>
      </c>
      <c r="D1538" s="178"/>
      <c r="E1538" s="173" t="s">
        <v>1988</v>
      </c>
      <c r="F1538" s="173" t="s">
        <v>474</v>
      </c>
      <c r="G1538" s="173" t="s">
        <v>2061</v>
      </c>
      <c r="I1538" s="173" t="s">
        <v>1401</v>
      </c>
      <c r="J1538" s="173" t="s">
        <v>2118</v>
      </c>
      <c r="K1538" s="173" t="s">
        <v>2061</v>
      </c>
    </row>
    <row r="1539" spans="1:11" x14ac:dyDescent="0.25">
      <c r="A1539" s="173" t="s">
        <v>1864</v>
      </c>
      <c r="B1539" s="173" t="s">
        <v>195</v>
      </c>
      <c r="C1539" s="173" t="s">
        <v>2081</v>
      </c>
      <c r="D1539" s="178"/>
      <c r="E1539" s="173" t="s">
        <v>1954</v>
      </c>
      <c r="F1539" s="173" t="s">
        <v>474</v>
      </c>
      <c r="G1539" s="173" t="s">
        <v>2061</v>
      </c>
      <c r="I1539" s="173" t="s">
        <v>1402</v>
      </c>
      <c r="J1539" s="173" t="s">
        <v>2118</v>
      </c>
      <c r="K1539" s="173" t="s">
        <v>2046</v>
      </c>
    </row>
    <row r="1540" spans="1:11" x14ac:dyDescent="0.25">
      <c r="A1540" s="173" t="s">
        <v>1865</v>
      </c>
      <c r="B1540" s="173" t="s">
        <v>195</v>
      </c>
      <c r="C1540" s="173" t="s">
        <v>2086</v>
      </c>
      <c r="D1540" s="178"/>
      <c r="E1540" s="173" t="s">
        <v>2036</v>
      </c>
      <c r="F1540" s="173" t="s">
        <v>474</v>
      </c>
      <c r="G1540" s="173" t="s">
        <v>2061</v>
      </c>
      <c r="I1540" s="173" t="s">
        <v>1633</v>
      </c>
      <c r="J1540" s="173" t="s">
        <v>2119</v>
      </c>
      <c r="K1540" s="173" t="s">
        <v>2046</v>
      </c>
    </row>
    <row r="1541" spans="1:11" x14ac:dyDescent="0.25">
      <c r="A1541" s="173" t="s">
        <v>1838</v>
      </c>
      <c r="B1541" s="173" t="s">
        <v>108</v>
      </c>
      <c r="C1541" s="173" t="s">
        <v>2086</v>
      </c>
      <c r="D1541" s="178"/>
      <c r="E1541" s="173" t="s">
        <v>1866</v>
      </c>
      <c r="F1541" s="173" t="s">
        <v>474</v>
      </c>
      <c r="G1541" s="173" t="s">
        <v>2046</v>
      </c>
      <c r="I1541" s="173" t="s">
        <v>631</v>
      </c>
      <c r="J1541" s="173" t="s">
        <v>2123</v>
      </c>
      <c r="K1541" s="173" t="s">
        <v>2079</v>
      </c>
    </row>
    <row r="1542" spans="1:11" x14ac:dyDescent="0.25">
      <c r="A1542" s="173" t="s">
        <v>1977</v>
      </c>
      <c r="B1542" s="173" t="s">
        <v>156</v>
      </c>
      <c r="C1542" s="173" t="s">
        <v>2080</v>
      </c>
      <c r="D1542" s="178"/>
      <c r="E1542" s="173" t="s">
        <v>2023</v>
      </c>
      <c r="F1542" s="173" t="s">
        <v>474</v>
      </c>
      <c r="G1542" s="173" t="s">
        <v>2084</v>
      </c>
      <c r="I1542" s="173" t="s">
        <v>1403</v>
      </c>
      <c r="J1542" s="173" t="s">
        <v>2118</v>
      </c>
      <c r="K1542" s="173" t="s">
        <v>2081</v>
      </c>
    </row>
    <row r="1543" spans="1:11" x14ac:dyDescent="0.25">
      <c r="A1543" s="173" t="s">
        <v>1982</v>
      </c>
      <c r="B1543" s="173" t="s">
        <v>195</v>
      </c>
      <c r="C1543" s="173" t="s">
        <v>2082</v>
      </c>
      <c r="D1543" s="178"/>
      <c r="E1543" s="173" t="s">
        <v>1999</v>
      </c>
      <c r="F1543" s="173" t="s">
        <v>474</v>
      </c>
      <c r="G1543" s="173" t="s">
        <v>2086</v>
      </c>
      <c r="I1543" s="173" t="s">
        <v>1404</v>
      </c>
      <c r="J1543" s="173" t="s">
        <v>2118</v>
      </c>
      <c r="K1543" s="173" t="s">
        <v>2049</v>
      </c>
    </row>
    <row r="1544" spans="1:11" x14ac:dyDescent="0.25">
      <c r="A1544" s="173" t="s">
        <v>1964</v>
      </c>
      <c r="B1544" s="173" t="s">
        <v>120</v>
      </c>
      <c r="C1544" s="173" t="s">
        <v>2046</v>
      </c>
      <c r="D1544" s="178"/>
      <c r="E1544" s="173" t="s">
        <v>2042</v>
      </c>
      <c r="F1544" s="173" t="s">
        <v>474</v>
      </c>
      <c r="G1544" s="173" t="s">
        <v>2053</v>
      </c>
      <c r="I1544" s="173" t="s">
        <v>1405</v>
      </c>
      <c r="J1544" s="173" t="s">
        <v>2118</v>
      </c>
      <c r="K1544" s="173" t="s">
        <v>2049</v>
      </c>
    </row>
    <row r="1545" spans="1:11" x14ac:dyDescent="0.25">
      <c r="A1545" s="173" t="s">
        <v>1983</v>
      </c>
      <c r="B1545" s="173" t="s">
        <v>195</v>
      </c>
      <c r="C1545" s="173" t="s">
        <v>2049</v>
      </c>
      <c r="D1545" s="178"/>
      <c r="E1545" s="173" t="s">
        <v>1905</v>
      </c>
      <c r="F1545" s="173" t="s">
        <v>474</v>
      </c>
      <c r="G1545" s="173" t="s">
        <v>2061</v>
      </c>
      <c r="I1545" s="173" t="s">
        <v>632</v>
      </c>
      <c r="J1545" s="173" t="s">
        <v>2123</v>
      </c>
      <c r="K1545" s="173" t="s">
        <v>2082</v>
      </c>
    </row>
    <row r="1546" spans="1:11" x14ac:dyDescent="0.25">
      <c r="A1546" s="173" t="s">
        <v>1984</v>
      </c>
      <c r="B1546" s="173" t="s">
        <v>195</v>
      </c>
      <c r="C1546" s="173" t="s">
        <v>2061</v>
      </c>
      <c r="D1546" s="178"/>
      <c r="E1546" s="173" t="s">
        <v>1895</v>
      </c>
      <c r="F1546" s="173" t="s">
        <v>474</v>
      </c>
      <c r="G1546" s="173" t="s">
        <v>2086</v>
      </c>
      <c r="I1546" s="173" t="s">
        <v>776</v>
      </c>
      <c r="J1546" s="173" t="s">
        <v>2115</v>
      </c>
      <c r="K1546" s="173" t="s">
        <v>2080</v>
      </c>
    </row>
    <row r="1547" spans="1:11" x14ac:dyDescent="0.25">
      <c r="A1547" s="173" t="s">
        <v>1985</v>
      </c>
      <c r="B1547" s="173" t="s">
        <v>195</v>
      </c>
      <c r="C1547" s="173" t="s">
        <v>2081</v>
      </c>
      <c r="D1547" s="178"/>
      <c r="E1547" s="173" t="s">
        <v>1971</v>
      </c>
      <c r="F1547" s="173" t="s">
        <v>474</v>
      </c>
      <c r="G1547" s="173" t="s">
        <v>2079</v>
      </c>
      <c r="I1547" s="173" t="s">
        <v>1406</v>
      </c>
      <c r="J1547" s="173" t="s">
        <v>2118</v>
      </c>
      <c r="K1547" s="173" t="s">
        <v>2054</v>
      </c>
    </row>
    <row r="1548" spans="1:11" x14ac:dyDescent="0.25">
      <c r="A1548" s="173" t="s">
        <v>1979</v>
      </c>
      <c r="B1548" s="173" t="s">
        <v>167</v>
      </c>
      <c r="C1548" s="173" t="s">
        <v>2081</v>
      </c>
      <c r="D1548" s="178"/>
      <c r="E1548" s="173" t="s">
        <v>1872</v>
      </c>
      <c r="F1548" s="173" t="s">
        <v>474</v>
      </c>
      <c r="G1548" s="173" t="s">
        <v>2046</v>
      </c>
      <c r="I1548" s="173" t="s">
        <v>1103</v>
      </c>
      <c r="J1548" s="173" t="s">
        <v>2116</v>
      </c>
      <c r="K1548" s="173" t="s">
        <v>2066</v>
      </c>
    </row>
    <row r="1549" spans="1:11" x14ac:dyDescent="0.25">
      <c r="A1549" s="173" t="s">
        <v>1986</v>
      </c>
      <c r="B1549" s="173" t="s">
        <v>195</v>
      </c>
      <c r="C1549" s="173" t="s">
        <v>2081</v>
      </c>
      <c r="D1549" s="178"/>
      <c r="E1549" s="173" t="s">
        <v>1852</v>
      </c>
      <c r="F1549" s="173" t="s">
        <v>474</v>
      </c>
      <c r="G1549" s="173" t="s">
        <v>2079</v>
      </c>
      <c r="I1549" s="173" t="s">
        <v>1104</v>
      </c>
      <c r="J1549" s="173" t="s">
        <v>2116</v>
      </c>
      <c r="K1549" s="173" t="s">
        <v>2088</v>
      </c>
    </row>
    <row r="1550" spans="1:11" x14ac:dyDescent="0.25">
      <c r="A1550" s="173" t="s">
        <v>1965</v>
      </c>
      <c r="B1550" s="173" t="s">
        <v>120</v>
      </c>
      <c r="C1550" s="173" t="s">
        <v>2082</v>
      </c>
      <c r="D1550" s="178"/>
      <c r="E1550" s="173" t="s">
        <v>1914</v>
      </c>
      <c r="F1550" s="173" t="s">
        <v>474</v>
      </c>
      <c r="G1550" s="173" t="s">
        <v>2081</v>
      </c>
      <c r="I1550" s="173" t="s">
        <v>1105</v>
      </c>
      <c r="J1550" s="173" t="s">
        <v>2116</v>
      </c>
      <c r="K1550" s="173" t="s">
        <v>2054</v>
      </c>
    </row>
    <row r="1551" spans="1:11" x14ac:dyDescent="0.25">
      <c r="A1551" s="173" t="s">
        <v>1965</v>
      </c>
      <c r="B1551" s="173" t="s">
        <v>195</v>
      </c>
      <c r="C1551" s="173" t="s">
        <v>2061</v>
      </c>
      <c r="D1551" s="178"/>
      <c r="E1551" s="173" t="s">
        <v>1860</v>
      </c>
      <c r="F1551" s="173" t="s">
        <v>474</v>
      </c>
      <c r="G1551" s="173" t="s">
        <v>2086</v>
      </c>
      <c r="I1551" s="173" t="s">
        <v>1407</v>
      </c>
      <c r="J1551" s="173" t="s">
        <v>2118</v>
      </c>
      <c r="K1551" s="173" t="s">
        <v>2081</v>
      </c>
    </row>
    <row r="1552" spans="1:11" x14ac:dyDescent="0.25">
      <c r="A1552" s="173" t="s">
        <v>1966</v>
      </c>
      <c r="B1552" s="173" t="s">
        <v>120</v>
      </c>
      <c r="C1552" s="173" t="s">
        <v>2082</v>
      </c>
      <c r="D1552" s="178"/>
      <c r="E1552" s="173" t="s">
        <v>1970</v>
      </c>
      <c r="F1552" s="173" t="s">
        <v>474</v>
      </c>
      <c r="G1552" s="173" t="s">
        <v>2086</v>
      </c>
      <c r="I1552" s="173" t="s">
        <v>1634</v>
      </c>
      <c r="J1552" s="173" t="s">
        <v>2119</v>
      </c>
      <c r="K1552" s="173" t="s">
        <v>2060</v>
      </c>
    </row>
    <row r="1553" spans="1:11" x14ac:dyDescent="0.25">
      <c r="A1553" s="173" t="s">
        <v>2027</v>
      </c>
      <c r="B1553" s="173" t="s">
        <v>195</v>
      </c>
      <c r="C1553" s="173" t="s">
        <v>2086</v>
      </c>
      <c r="D1553" s="178"/>
      <c r="E1553" s="173" t="s">
        <v>2003</v>
      </c>
      <c r="F1553" s="173" t="s">
        <v>474</v>
      </c>
      <c r="G1553" s="173" t="s">
        <v>2082</v>
      </c>
      <c r="I1553" s="173" t="s">
        <v>1106</v>
      </c>
      <c r="J1553" s="173" t="s">
        <v>2116</v>
      </c>
      <c r="K1553" s="173" t="s">
        <v>2078</v>
      </c>
    </row>
    <row r="1554" spans="1:11" x14ac:dyDescent="0.25">
      <c r="A1554" s="173" t="s">
        <v>2028</v>
      </c>
      <c r="B1554" s="173" t="s">
        <v>195</v>
      </c>
      <c r="C1554" s="173" t="s">
        <v>2049</v>
      </c>
      <c r="D1554" s="178"/>
      <c r="E1554" s="173" t="s">
        <v>1882</v>
      </c>
      <c r="F1554" s="173" t="s">
        <v>474</v>
      </c>
      <c r="G1554" s="173" t="s">
        <v>2060</v>
      </c>
      <c r="I1554" s="173" t="s">
        <v>1107</v>
      </c>
      <c r="J1554" s="173" t="s">
        <v>2116</v>
      </c>
      <c r="K1554" s="173" t="s">
        <v>2066</v>
      </c>
    </row>
    <row r="1555" spans="1:11" x14ac:dyDescent="0.25">
      <c r="A1555" s="173" t="s">
        <v>2021</v>
      </c>
      <c r="B1555" s="173" t="s">
        <v>156</v>
      </c>
      <c r="C1555" s="173" t="s">
        <v>2082</v>
      </c>
      <c r="D1555" s="178"/>
      <c r="E1555" s="173" t="s">
        <v>1959</v>
      </c>
      <c r="F1555" s="173" t="s">
        <v>474</v>
      </c>
      <c r="G1555" s="173" t="s">
        <v>2054</v>
      </c>
      <c r="I1555" s="173" t="s">
        <v>1108</v>
      </c>
      <c r="J1555" s="173" t="s">
        <v>2116</v>
      </c>
      <c r="K1555" s="173" t="s">
        <v>2085</v>
      </c>
    </row>
    <row r="1556" spans="1:11" x14ac:dyDescent="0.25">
      <c r="A1556" s="173" t="s">
        <v>2009</v>
      </c>
      <c r="B1556" s="173" t="s">
        <v>120</v>
      </c>
      <c r="C1556" s="173" t="s">
        <v>2082</v>
      </c>
      <c r="D1556" s="178"/>
      <c r="E1556" s="173" t="s">
        <v>1960</v>
      </c>
      <c r="F1556" s="173" t="s">
        <v>474</v>
      </c>
      <c r="G1556" s="173" t="s">
        <v>2046</v>
      </c>
      <c r="I1556" s="173" t="s">
        <v>1739</v>
      </c>
      <c r="J1556" s="173" t="s">
        <v>455</v>
      </c>
      <c r="K1556" s="173" t="s">
        <v>2087</v>
      </c>
    </row>
    <row r="1557" spans="1:11" x14ac:dyDescent="0.25">
      <c r="A1557" s="173" t="s">
        <v>2022</v>
      </c>
      <c r="B1557" s="173" t="s">
        <v>156</v>
      </c>
      <c r="C1557" s="173" t="s">
        <v>2086</v>
      </c>
      <c r="D1557" s="178"/>
      <c r="E1557" s="173" t="s">
        <v>1955</v>
      </c>
      <c r="F1557" s="173" t="s">
        <v>474</v>
      </c>
      <c r="G1557" s="173" t="s">
        <v>2084</v>
      </c>
      <c r="I1557" s="173" t="s">
        <v>1740</v>
      </c>
      <c r="J1557" s="173" t="s">
        <v>455</v>
      </c>
      <c r="K1557" s="173" t="s">
        <v>2087</v>
      </c>
    </row>
    <row r="1558" spans="1:11" x14ac:dyDescent="0.25">
      <c r="A1558" s="173" t="s">
        <v>1906</v>
      </c>
      <c r="B1558" s="173" t="s">
        <v>479</v>
      </c>
      <c r="C1558" s="173" t="s">
        <v>2081</v>
      </c>
      <c r="D1558" s="178"/>
      <c r="E1558" s="173" t="s">
        <v>2044</v>
      </c>
      <c r="F1558" s="173" t="s">
        <v>474</v>
      </c>
      <c r="G1558" s="173" t="s">
        <v>2054</v>
      </c>
      <c r="I1558" s="173" t="s">
        <v>1741</v>
      </c>
      <c r="J1558" s="173" t="s">
        <v>455</v>
      </c>
      <c r="K1558" s="173" t="s">
        <v>2087</v>
      </c>
    </row>
    <row r="1559" spans="1:11" x14ac:dyDescent="0.25">
      <c r="A1559" s="173" t="s">
        <v>1906</v>
      </c>
      <c r="B1559" s="173" t="s">
        <v>195</v>
      </c>
      <c r="C1559" s="173" t="s">
        <v>2084</v>
      </c>
      <c r="D1559" s="178"/>
      <c r="E1559" s="173" t="s">
        <v>2015</v>
      </c>
      <c r="F1559" s="173" t="s">
        <v>474</v>
      </c>
      <c r="G1559" s="173" t="s">
        <v>2061</v>
      </c>
      <c r="I1559" s="173" t="s">
        <v>1737</v>
      </c>
      <c r="J1559" s="173" t="s">
        <v>455</v>
      </c>
      <c r="K1559" s="173" t="s">
        <v>2062</v>
      </c>
    </row>
    <row r="1560" spans="1:11" x14ac:dyDescent="0.25">
      <c r="A1560" s="173" t="s">
        <v>1908</v>
      </c>
      <c r="B1560" s="173" t="s">
        <v>195</v>
      </c>
      <c r="C1560" s="173" t="s">
        <v>2080</v>
      </c>
      <c r="D1560" s="178"/>
      <c r="E1560" s="173" t="s">
        <v>1893</v>
      </c>
      <c r="F1560" s="173" t="s">
        <v>474</v>
      </c>
      <c r="G1560" s="173" t="s">
        <v>2082</v>
      </c>
      <c r="I1560" s="173" t="s">
        <v>1079</v>
      </c>
      <c r="J1560" s="173" t="s">
        <v>2116</v>
      </c>
      <c r="K1560" s="173" t="s">
        <v>2083</v>
      </c>
    </row>
    <row r="1561" spans="1:11" x14ac:dyDescent="0.25">
      <c r="A1561" s="173" t="s">
        <v>1909</v>
      </c>
      <c r="B1561" s="173" t="s">
        <v>195</v>
      </c>
      <c r="C1561" s="173" t="s">
        <v>2049</v>
      </c>
      <c r="D1561" s="178"/>
      <c r="E1561" s="173" t="s">
        <v>1961</v>
      </c>
      <c r="F1561" s="173" t="s">
        <v>474</v>
      </c>
      <c r="G1561" s="173" t="s">
        <v>2080</v>
      </c>
      <c r="I1561" s="173" t="s">
        <v>1408</v>
      </c>
      <c r="J1561" s="173" t="s">
        <v>2118</v>
      </c>
      <c r="K1561" s="173" t="s">
        <v>2082</v>
      </c>
    </row>
    <row r="1562" spans="1:11" x14ac:dyDescent="0.25">
      <c r="A1562" s="173" t="s">
        <v>1899</v>
      </c>
      <c r="B1562" s="173" t="s">
        <v>156</v>
      </c>
      <c r="C1562" s="173" t="s">
        <v>2084</v>
      </c>
      <c r="D1562" s="178"/>
      <c r="E1562" s="173" t="s">
        <v>1996</v>
      </c>
      <c r="F1562" s="173" t="s">
        <v>474</v>
      </c>
      <c r="G1562" s="173" t="s">
        <v>2084</v>
      </c>
      <c r="I1562" s="173" t="s">
        <v>606</v>
      </c>
      <c r="J1562" s="173" t="s">
        <v>2123</v>
      </c>
      <c r="K1562" s="173" t="s">
        <v>2048</v>
      </c>
    </row>
    <row r="1563" spans="1:11" x14ac:dyDescent="0.25">
      <c r="A1563" s="173" t="s">
        <v>1887</v>
      </c>
      <c r="B1563" s="173" t="s">
        <v>120</v>
      </c>
      <c r="C1563" s="173" t="s">
        <v>2084</v>
      </c>
      <c r="D1563" s="178"/>
      <c r="E1563" s="173" t="s">
        <v>1931</v>
      </c>
      <c r="F1563" s="173" t="s">
        <v>474</v>
      </c>
      <c r="G1563" s="173" t="s">
        <v>2081</v>
      </c>
      <c r="I1563" s="173" t="s">
        <v>606</v>
      </c>
      <c r="J1563" s="173" t="s">
        <v>455</v>
      </c>
      <c r="K1563" s="173" t="s">
        <v>483</v>
      </c>
    </row>
    <row r="1564" spans="1:11" x14ac:dyDescent="0.25">
      <c r="A1564" s="173" t="s">
        <v>1991</v>
      </c>
      <c r="B1564" s="173" t="s">
        <v>202</v>
      </c>
      <c r="C1564" s="173" t="s">
        <v>2086</v>
      </c>
      <c r="D1564" s="178"/>
      <c r="E1564" s="173" t="s">
        <v>1892</v>
      </c>
      <c r="F1564" s="173" t="s">
        <v>474</v>
      </c>
      <c r="G1564" s="173" t="s">
        <v>2079</v>
      </c>
      <c r="I1564" s="173" t="s">
        <v>607</v>
      </c>
      <c r="J1564" s="173" t="s">
        <v>2123</v>
      </c>
      <c r="K1564" s="173" t="s">
        <v>2061</v>
      </c>
    </row>
    <row r="1565" spans="1:11" x14ac:dyDescent="0.25">
      <c r="A1565" s="173" t="s">
        <v>1991</v>
      </c>
      <c r="B1565" s="173" t="s">
        <v>242</v>
      </c>
      <c r="C1565" s="173" t="s">
        <v>2084</v>
      </c>
      <c r="D1565" s="178"/>
      <c r="E1565" s="173" t="s">
        <v>2004</v>
      </c>
      <c r="F1565" s="173" t="s">
        <v>474</v>
      </c>
      <c r="G1565" s="173" t="s">
        <v>2048</v>
      </c>
      <c r="I1565" s="173" t="s">
        <v>608</v>
      </c>
      <c r="J1565" s="173" t="s">
        <v>2123</v>
      </c>
      <c r="K1565" s="173" t="s">
        <v>2061</v>
      </c>
    </row>
    <row r="1566" spans="1:11" x14ac:dyDescent="0.25">
      <c r="A1566" s="173" t="s">
        <v>1846</v>
      </c>
      <c r="B1566" s="173" t="s">
        <v>116</v>
      </c>
      <c r="C1566" s="173" t="s">
        <v>2080</v>
      </c>
      <c r="D1566" s="178"/>
      <c r="E1566" s="173" t="s">
        <v>2037</v>
      </c>
      <c r="F1566" s="173" t="s">
        <v>474</v>
      </c>
      <c r="G1566" s="173" t="s">
        <v>2086</v>
      </c>
      <c r="I1566" s="173" t="s">
        <v>1066</v>
      </c>
      <c r="J1566" s="173" t="s">
        <v>2116</v>
      </c>
      <c r="K1566" s="173" t="s">
        <v>2082</v>
      </c>
    </row>
    <row r="1567" spans="1:11" x14ac:dyDescent="0.25">
      <c r="A1567" s="173" t="s">
        <v>1846</v>
      </c>
      <c r="B1567" s="173" t="s">
        <v>195</v>
      </c>
      <c r="C1567" s="173" t="s">
        <v>2086</v>
      </c>
      <c r="D1567" s="178"/>
      <c r="E1567" s="173" t="s">
        <v>2038</v>
      </c>
      <c r="F1567" s="173" t="s">
        <v>474</v>
      </c>
      <c r="G1567" s="173" t="s">
        <v>2054</v>
      </c>
      <c r="I1567" s="173" t="s">
        <v>1921</v>
      </c>
      <c r="J1567" s="173" t="s">
        <v>2115</v>
      </c>
      <c r="K1567" s="173" t="s">
        <v>483</v>
      </c>
    </row>
    <row r="1568" spans="1:11" x14ac:dyDescent="0.25">
      <c r="A1568" s="173" t="s">
        <v>1941</v>
      </c>
      <c r="B1568" s="173" t="s">
        <v>120</v>
      </c>
      <c r="C1568" s="173" t="s">
        <v>2082</v>
      </c>
      <c r="D1568" s="178"/>
      <c r="E1568" s="173" t="s">
        <v>1962</v>
      </c>
      <c r="F1568" s="173" t="s">
        <v>474</v>
      </c>
      <c r="G1568" s="173" t="s">
        <v>2048</v>
      </c>
      <c r="I1568" s="173" t="s">
        <v>2002</v>
      </c>
      <c r="J1568" s="173" t="s">
        <v>2121</v>
      </c>
      <c r="K1568" s="173" t="s">
        <v>2081</v>
      </c>
    </row>
    <row r="1569" spans="1:11" x14ac:dyDescent="0.25">
      <c r="A1569" s="173" t="s">
        <v>1941</v>
      </c>
      <c r="B1569" s="173" t="s">
        <v>248</v>
      </c>
      <c r="C1569" s="173" t="s">
        <v>2086</v>
      </c>
      <c r="D1569" s="178"/>
      <c r="E1569" s="173" t="s">
        <v>1956</v>
      </c>
      <c r="F1569" s="173" t="s">
        <v>474</v>
      </c>
      <c r="G1569" s="173" t="s">
        <v>2082</v>
      </c>
      <c r="I1569" s="173" t="s">
        <v>1958</v>
      </c>
      <c r="J1569" s="173" t="s">
        <v>2116</v>
      </c>
      <c r="K1569" s="173" t="s">
        <v>2054</v>
      </c>
    </row>
    <row r="1570" spans="1:11" x14ac:dyDescent="0.25">
      <c r="A1570" s="173" t="s">
        <v>1910</v>
      </c>
      <c r="B1570" s="173" t="s">
        <v>120</v>
      </c>
      <c r="C1570" s="173" t="s">
        <v>2061</v>
      </c>
      <c r="D1570" s="178"/>
      <c r="E1570" s="173" t="s">
        <v>1952</v>
      </c>
      <c r="F1570" s="173" t="s">
        <v>474</v>
      </c>
      <c r="G1570" s="173" t="s">
        <v>2049</v>
      </c>
      <c r="I1570" s="173" t="s">
        <v>1958</v>
      </c>
      <c r="J1570" s="173" t="s">
        <v>455</v>
      </c>
      <c r="K1570" s="173" t="s">
        <v>2059</v>
      </c>
    </row>
    <row r="1571" spans="1:11" x14ac:dyDescent="0.25">
      <c r="A1571" s="173" t="s">
        <v>1910</v>
      </c>
      <c r="B1571" s="173" t="s">
        <v>195</v>
      </c>
      <c r="C1571" s="173" t="s">
        <v>2051</v>
      </c>
      <c r="D1571" s="178"/>
      <c r="E1571" s="173" t="s">
        <v>1963</v>
      </c>
      <c r="F1571" s="173" t="s">
        <v>474</v>
      </c>
      <c r="G1571" s="173" t="s">
        <v>2054</v>
      </c>
      <c r="I1571" s="173" t="s">
        <v>1930</v>
      </c>
      <c r="J1571" s="173" t="s">
        <v>2122</v>
      </c>
      <c r="K1571" s="173" t="s">
        <v>2061</v>
      </c>
    </row>
    <row r="1572" spans="1:11" x14ac:dyDescent="0.25">
      <c r="A1572" s="173" t="s">
        <v>1862</v>
      </c>
      <c r="B1572" s="173" t="s">
        <v>120</v>
      </c>
      <c r="C1572" s="173" t="s">
        <v>2080</v>
      </c>
      <c r="D1572" s="178"/>
      <c r="E1572" s="173" t="s">
        <v>2039</v>
      </c>
      <c r="F1572" s="173" t="s">
        <v>474</v>
      </c>
      <c r="G1572" s="173" t="s">
        <v>2054</v>
      </c>
      <c r="I1572" s="173" t="s">
        <v>1934</v>
      </c>
      <c r="J1572" s="173" t="s">
        <v>2122</v>
      </c>
      <c r="K1572" s="173" t="s">
        <v>2082</v>
      </c>
    </row>
    <row r="1573" spans="1:11" x14ac:dyDescent="0.25">
      <c r="A1573" s="173" t="s">
        <v>1862</v>
      </c>
      <c r="B1573" s="173" t="s">
        <v>248</v>
      </c>
      <c r="C1573" s="173" t="s">
        <v>2086</v>
      </c>
      <c r="D1573" s="178"/>
      <c r="E1573" s="173" t="s">
        <v>2016</v>
      </c>
      <c r="F1573" s="173" t="s">
        <v>474</v>
      </c>
      <c r="G1573" s="173" t="s">
        <v>2080</v>
      </c>
      <c r="I1573" s="173" t="s">
        <v>1935</v>
      </c>
      <c r="J1573" s="173" t="s">
        <v>2122</v>
      </c>
      <c r="K1573" s="173" t="s">
        <v>2082</v>
      </c>
    </row>
    <row r="1574" spans="1:11" x14ac:dyDescent="0.25">
      <c r="A1574" s="173" t="s">
        <v>1862</v>
      </c>
      <c r="B1574" s="173" t="s">
        <v>195</v>
      </c>
      <c r="C1574" s="173" t="s">
        <v>2082</v>
      </c>
      <c r="D1574" s="178"/>
      <c r="E1574" s="173" t="s">
        <v>2017</v>
      </c>
      <c r="F1574" s="173" t="s">
        <v>474</v>
      </c>
      <c r="G1574" s="173" t="s">
        <v>2046</v>
      </c>
      <c r="I1574" s="173" t="s">
        <v>1935</v>
      </c>
      <c r="J1574" s="173" t="s">
        <v>2118</v>
      </c>
      <c r="K1574" s="173" t="s">
        <v>2084</v>
      </c>
    </row>
    <row r="1575" spans="1:11" x14ac:dyDescent="0.25">
      <c r="A1575" s="173" t="s">
        <v>1875</v>
      </c>
      <c r="B1575" s="173" t="s">
        <v>156</v>
      </c>
      <c r="C1575" s="173" t="s">
        <v>2080</v>
      </c>
      <c r="D1575" s="178"/>
      <c r="E1575" s="173" t="s">
        <v>1722</v>
      </c>
      <c r="F1575" s="173" t="s">
        <v>470</v>
      </c>
      <c r="G1575" s="173" t="s">
        <v>2112</v>
      </c>
      <c r="I1575" s="173" t="s">
        <v>1950</v>
      </c>
      <c r="J1575" s="173" t="s">
        <v>2122</v>
      </c>
      <c r="K1575" s="173" t="s">
        <v>2049</v>
      </c>
    </row>
    <row r="1576" spans="1:11" x14ac:dyDescent="0.25">
      <c r="A1576" s="173" t="s">
        <v>1875</v>
      </c>
      <c r="B1576" s="173" t="s">
        <v>195</v>
      </c>
      <c r="C1576" s="173" t="s">
        <v>2080</v>
      </c>
      <c r="D1576" s="178"/>
      <c r="E1576" s="173" t="s">
        <v>1828</v>
      </c>
      <c r="F1576" s="173" t="s">
        <v>472</v>
      </c>
      <c r="G1576" s="173" t="s">
        <v>2059</v>
      </c>
      <c r="I1576" s="173" t="s">
        <v>1923</v>
      </c>
      <c r="J1576" s="173" t="s">
        <v>2125</v>
      </c>
      <c r="K1576" s="173" t="s">
        <v>2082</v>
      </c>
    </row>
    <row r="1577" spans="1:11" x14ac:dyDescent="0.25">
      <c r="A1577" s="173" t="s">
        <v>1875</v>
      </c>
      <c r="B1577" s="173" t="s">
        <v>235</v>
      </c>
      <c r="C1577" s="173" t="s">
        <v>2086</v>
      </c>
      <c r="D1577" s="178"/>
      <c r="E1577" s="173" t="s">
        <v>1723</v>
      </c>
      <c r="F1577" s="173" t="s">
        <v>470</v>
      </c>
      <c r="G1577" s="173" t="s">
        <v>2113</v>
      </c>
      <c r="I1577" s="173" t="s">
        <v>1923</v>
      </c>
      <c r="J1577" s="173" t="s">
        <v>2118</v>
      </c>
      <c r="K1577" s="173" t="s">
        <v>2084</v>
      </c>
    </row>
    <row r="1578" spans="1:11" x14ac:dyDescent="0.25">
      <c r="A1578" s="173" t="s">
        <v>1847</v>
      </c>
      <c r="B1578" s="173" t="s">
        <v>116</v>
      </c>
      <c r="C1578" s="173" t="s">
        <v>2079</v>
      </c>
      <c r="D1578" s="178"/>
      <c r="E1578" s="173" t="s">
        <v>1723</v>
      </c>
      <c r="F1578" s="173" t="s">
        <v>471</v>
      </c>
      <c r="G1578" s="173" t="s">
        <v>2050</v>
      </c>
      <c r="I1578" s="173" t="s">
        <v>1932</v>
      </c>
      <c r="J1578" s="173" t="s">
        <v>2122</v>
      </c>
      <c r="K1578" s="173" t="s">
        <v>2082</v>
      </c>
    </row>
    <row r="1579" spans="1:11" x14ac:dyDescent="0.25">
      <c r="A1579" s="173" t="s">
        <v>1847</v>
      </c>
      <c r="B1579" s="173" t="s">
        <v>248</v>
      </c>
      <c r="C1579" s="173" t="s">
        <v>2080</v>
      </c>
      <c r="D1579" s="178"/>
      <c r="E1579" s="173" t="s">
        <v>1723</v>
      </c>
      <c r="F1579" s="173" t="s">
        <v>472</v>
      </c>
      <c r="G1579" s="173" t="s">
        <v>2046</v>
      </c>
      <c r="I1579" s="173" t="s">
        <v>1932</v>
      </c>
      <c r="J1579" s="173" t="s">
        <v>2118</v>
      </c>
      <c r="K1579" s="173" t="s">
        <v>2084</v>
      </c>
    </row>
    <row r="1580" spans="1:11" x14ac:dyDescent="0.25">
      <c r="A1580" s="173" t="s">
        <v>1876</v>
      </c>
      <c r="B1580" s="173" t="s">
        <v>229</v>
      </c>
      <c r="C1580" s="173" t="s">
        <v>2084</v>
      </c>
      <c r="D1580" s="178"/>
      <c r="E1580" s="173" t="s">
        <v>1723</v>
      </c>
      <c r="F1580" s="173" t="s">
        <v>474</v>
      </c>
      <c r="G1580" s="173" t="s">
        <v>2066</v>
      </c>
      <c r="I1580" s="173" t="s">
        <v>1925</v>
      </c>
      <c r="J1580" s="173" t="s">
        <v>2125</v>
      </c>
      <c r="K1580" s="173" t="s">
        <v>2082</v>
      </c>
    </row>
    <row r="1581" spans="1:11" x14ac:dyDescent="0.25">
      <c r="A1581" s="173" t="s">
        <v>1876</v>
      </c>
      <c r="B1581" s="173" t="s">
        <v>235</v>
      </c>
      <c r="C1581" s="173" t="s">
        <v>2084</v>
      </c>
      <c r="D1581" s="178"/>
      <c r="E1581" s="173" t="s">
        <v>1922</v>
      </c>
      <c r="F1581" s="173" t="s">
        <v>474</v>
      </c>
      <c r="G1581" s="173" t="s">
        <v>2049</v>
      </c>
      <c r="I1581" s="173" t="s">
        <v>1925</v>
      </c>
      <c r="J1581" s="173" t="s">
        <v>2118</v>
      </c>
      <c r="K1581" s="173" t="s">
        <v>2084</v>
      </c>
    </row>
    <row r="1582" spans="1:11" x14ac:dyDescent="0.25">
      <c r="A1582" s="173" t="s">
        <v>1876</v>
      </c>
      <c r="B1582" s="173" t="s">
        <v>242</v>
      </c>
      <c r="C1582" s="173" t="s">
        <v>2081</v>
      </c>
      <c r="D1582" s="178"/>
      <c r="E1582" s="173" t="s">
        <v>1724</v>
      </c>
      <c r="F1582" s="173" t="s">
        <v>470</v>
      </c>
      <c r="G1582" s="173" t="s">
        <v>2048</v>
      </c>
      <c r="I1582" s="173" t="s">
        <v>1943</v>
      </c>
      <c r="J1582" s="173" t="s">
        <v>2122</v>
      </c>
      <c r="K1582" s="173" t="s">
        <v>2082</v>
      </c>
    </row>
    <row r="1583" spans="1:11" x14ac:dyDescent="0.25">
      <c r="A1583" s="173" t="s">
        <v>1848</v>
      </c>
      <c r="B1583" s="173" t="s">
        <v>120</v>
      </c>
      <c r="C1583" s="173" t="s">
        <v>2086</v>
      </c>
      <c r="D1583" s="178"/>
      <c r="E1583" s="173" t="s">
        <v>1191</v>
      </c>
      <c r="F1583" s="173" t="s">
        <v>470</v>
      </c>
      <c r="G1583" s="173" t="s">
        <v>2089</v>
      </c>
      <c r="I1583" s="173" t="s">
        <v>1933</v>
      </c>
      <c r="J1583" s="173" t="s">
        <v>2122</v>
      </c>
      <c r="K1583" s="173" t="s">
        <v>2082</v>
      </c>
    </row>
    <row r="1584" spans="1:11" x14ac:dyDescent="0.25">
      <c r="A1584" s="173" t="s">
        <v>1848</v>
      </c>
      <c r="B1584" s="173" t="s">
        <v>116</v>
      </c>
      <c r="C1584" s="173" t="s">
        <v>2082</v>
      </c>
      <c r="D1584" s="178"/>
      <c r="E1584" s="173" t="s">
        <v>1191</v>
      </c>
      <c r="F1584" s="173" t="s">
        <v>471</v>
      </c>
      <c r="G1584" s="173" t="s">
        <v>2089</v>
      </c>
      <c r="I1584" s="173" t="s">
        <v>1927</v>
      </c>
      <c r="J1584" s="173" t="s">
        <v>2125</v>
      </c>
      <c r="K1584" s="173" t="s">
        <v>2082</v>
      </c>
    </row>
    <row r="1585" spans="1:11" x14ac:dyDescent="0.25">
      <c r="A1585" s="173" t="s">
        <v>1848</v>
      </c>
      <c r="B1585" s="173" t="s">
        <v>195</v>
      </c>
      <c r="C1585" s="173" t="s">
        <v>2082</v>
      </c>
      <c r="D1585" s="178"/>
      <c r="E1585" s="173" t="s">
        <v>1191</v>
      </c>
      <c r="F1585" s="173" t="s">
        <v>472</v>
      </c>
      <c r="G1585" s="173" t="s">
        <v>2089</v>
      </c>
      <c r="I1585" s="173" t="s">
        <v>1927</v>
      </c>
      <c r="J1585" s="173" t="s">
        <v>2122</v>
      </c>
      <c r="K1585" s="173" t="s">
        <v>2061</v>
      </c>
    </row>
    <row r="1586" spans="1:11" x14ac:dyDescent="0.25">
      <c r="A1586" s="173" t="s">
        <v>1839</v>
      </c>
      <c r="B1586" s="173" t="s">
        <v>108</v>
      </c>
      <c r="C1586" s="173" t="s">
        <v>2084</v>
      </c>
      <c r="D1586" s="178"/>
      <c r="E1586" s="173" t="s">
        <v>1191</v>
      </c>
      <c r="F1586" s="173" t="s">
        <v>474</v>
      </c>
      <c r="G1586" s="173" t="s">
        <v>2089</v>
      </c>
      <c r="I1586" s="173" t="s">
        <v>1949</v>
      </c>
      <c r="J1586" s="173" t="s">
        <v>2122</v>
      </c>
      <c r="K1586" s="173" t="s">
        <v>2084</v>
      </c>
    </row>
    <row r="1587" spans="1:11" x14ac:dyDescent="0.25">
      <c r="A1587" s="173" t="s">
        <v>1839</v>
      </c>
      <c r="B1587" s="173" t="s">
        <v>202</v>
      </c>
      <c r="C1587" s="173" t="s">
        <v>2053</v>
      </c>
      <c r="D1587" s="178"/>
      <c r="E1587" s="173" t="s">
        <v>1192</v>
      </c>
      <c r="F1587" s="173" t="s">
        <v>470</v>
      </c>
      <c r="G1587" s="173" t="s">
        <v>2089</v>
      </c>
      <c r="I1587" s="173" t="s">
        <v>1949</v>
      </c>
      <c r="J1587" s="173" t="s">
        <v>2129</v>
      </c>
      <c r="K1587" s="173" t="s">
        <v>2082</v>
      </c>
    </row>
    <row r="1588" spans="1:11" x14ac:dyDescent="0.25">
      <c r="A1588" s="173" t="s">
        <v>1877</v>
      </c>
      <c r="B1588" s="173" t="s">
        <v>156</v>
      </c>
      <c r="C1588" s="173" t="s">
        <v>2080</v>
      </c>
      <c r="D1588" s="178"/>
      <c r="E1588" s="173" t="s">
        <v>1192</v>
      </c>
      <c r="F1588" s="173" t="s">
        <v>471</v>
      </c>
      <c r="G1588" s="173" t="s">
        <v>2089</v>
      </c>
      <c r="I1588" s="173" t="s">
        <v>1884</v>
      </c>
      <c r="J1588" s="173" t="s">
        <v>2115</v>
      </c>
      <c r="K1588" s="173" t="s">
        <v>2053</v>
      </c>
    </row>
    <row r="1589" spans="1:11" x14ac:dyDescent="0.25">
      <c r="A1589" s="173" t="s">
        <v>1877</v>
      </c>
      <c r="B1589" s="173" t="s">
        <v>229</v>
      </c>
      <c r="C1589" s="173" t="s">
        <v>2049</v>
      </c>
      <c r="D1589" s="178"/>
      <c r="E1589" s="173" t="s">
        <v>1192</v>
      </c>
      <c r="F1589" s="173" t="s">
        <v>472</v>
      </c>
      <c r="G1589" s="173" t="s">
        <v>2096</v>
      </c>
      <c r="I1589" s="173" t="s">
        <v>1896</v>
      </c>
      <c r="J1589" s="173" t="s">
        <v>2115</v>
      </c>
      <c r="K1589" s="173" t="s">
        <v>2084</v>
      </c>
    </row>
    <row r="1590" spans="1:11" x14ac:dyDescent="0.25">
      <c r="A1590" s="173" t="s">
        <v>1877</v>
      </c>
      <c r="B1590" s="173" t="s">
        <v>235</v>
      </c>
      <c r="C1590" s="173" t="s">
        <v>2080</v>
      </c>
      <c r="D1590" s="178"/>
      <c r="E1590" s="173" t="s">
        <v>1192</v>
      </c>
      <c r="F1590" s="173" t="s">
        <v>474</v>
      </c>
      <c r="G1590" s="173" t="s">
        <v>2089</v>
      </c>
      <c r="I1590" s="173" t="s">
        <v>2019</v>
      </c>
      <c r="J1590" s="173" t="s">
        <v>2119</v>
      </c>
      <c r="K1590" s="173" t="s">
        <v>2049</v>
      </c>
    </row>
    <row r="1591" spans="1:11" x14ac:dyDescent="0.25">
      <c r="A1591" s="173" t="s">
        <v>1967</v>
      </c>
      <c r="B1591" s="173" t="s">
        <v>120</v>
      </c>
      <c r="C1591" s="173" t="s">
        <v>2080</v>
      </c>
      <c r="D1591" s="178"/>
      <c r="E1591" s="173" t="s">
        <v>488</v>
      </c>
      <c r="F1591" s="173" t="s">
        <v>469</v>
      </c>
      <c r="G1591" s="173" t="s">
        <v>483</v>
      </c>
      <c r="I1591" s="173" t="s">
        <v>2024</v>
      </c>
      <c r="J1591" s="173" t="s">
        <v>2119</v>
      </c>
      <c r="K1591" s="173" t="s">
        <v>2082</v>
      </c>
    </row>
    <row r="1592" spans="1:11" x14ac:dyDescent="0.25">
      <c r="A1592" s="173" t="s">
        <v>1967</v>
      </c>
      <c r="B1592" s="173" t="s">
        <v>116</v>
      </c>
      <c r="C1592" s="173" t="s">
        <v>2082</v>
      </c>
      <c r="D1592" s="178"/>
      <c r="E1592" s="173" t="s">
        <v>485</v>
      </c>
      <c r="F1592" s="173" t="s">
        <v>465</v>
      </c>
      <c r="G1592" s="173" t="s">
        <v>1766</v>
      </c>
      <c r="I1592" s="173" t="s">
        <v>2020</v>
      </c>
      <c r="J1592" s="173" t="s">
        <v>2119</v>
      </c>
      <c r="K1592" s="173" t="s">
        <v>2049</v>
      </c>
    </row>
    <row r="1593" spans="1:11" x14ac:dyDescent="0.25">
      <c r="A1593" s="173" t="s">
        <v>1967</v>
      </c>
      <c r="B1593" s="173" t="s">
        <v>156</v>
      </c>
      <c r="C1593" s="173" t="s">
        <v>2084</v>
      </c>
      <c r="D1593" s="178"/>
      <c r="E1593" s="173" t="s">
        <v>485</v>
      </c>
      <c r="F1593" s="173" t="s">
        <v>466</v>
      </c>
      <c r="G1593" s="173" t="s">
        <v>1766</v>
      </c>
      <c r="I1593" s="173" t="s">
        <v>2018</v>
      </c>
      <c r="J1593" s="173" t="s">
        <v>2119</v>
      </c>
      <c r="K1593" s="173" t="s">
        <v>2080</v>
      </c>
    </row>
    <row r="1594" spans="1:11" x14ac:dyDescent="0.25">
      <c r="A1594" s="173" t="s">
        <v>1967</v>
      </c>
      <c r="B1594" s="173" t="s">
        <v>242</v>
      </c>
      <c r="C1594" s="173" t="s">
        <v>2084</v>
      </c>
      <c r="D1594" s="178"/>
      <c r="E1594" s="173" t="s">
        <v>485</v>
      </c>
      <c r="F1594" s="173" t="s">
        <v>467</v>
      </c>
      <c r="G1594" s="173" t="s">
        <v>1766</v>
      </c>
      <c r="I1594" s="173" t="s">
        <v>2025</v>
      </c>
      <c r="J1594" s="173" t="s">
        <v>2119</v>
      </c>
      <c r="K1594" s="173" t="s">
        <v>2046</v>
      </c>
    </row>
    <row r="1595" spans="1:11" x14ac:dyDescent="0.25">
      <c r="A1595" s="173" t="s">
        <v>1857</v>
      </c>
      <c r="B1595" s="173" t="s">
        <v>120</v>
      </c>
      <c r="C1595" s="173" t="s">
        <v>2082</v>
      </c>
      <c r="D1595" s="178"/>
      <c r="E1595" s="173" t="s">
        <v>485</v>
      </c>
      <c r="F1595" s="173" t="s">
        <v>468</v>
      </c>
      <c r="G1595" s="173" t="s">
        <v>1766</v>
      </c>
      <c r="I1595" s="173" t="s">
        <v>2006</v>
      </c>
      <c r="J1595" s="173" t="s">
        <v>2119</v>
      </c>
      <c r="K1595" s="173" t="s">
        <v>2082</v>
      </c>
    </row>
    <row r="1596" spans="1:11" x14ac:dyDescent="0.25">
      <c r="A1596" s="173" t="s">
        <v>1857</v>
      </c>
      <c r="B1596" s="173" t="s">
        <v>156</v>
      </c>
      <c r="C1596" s="173" t="s">
        <v>2094</v>
      </c>
      <c r="D1596" s="178"/>
      <c r="E1596" s="173" t="s">
        <v>485</v>
      </c>
      <c r="F1596" s="173" t="s">
        <v>469</v>
      </c>
      <c r="G1596" s="173" t="s">
        <v>1766</v>
      </c>
      <c r="I1596" s="173" t="s">
        <v>2012</v>
      </c>
      <c r="J1596" s="173" t="s">
        <v>2119</v>
      </c>
      <c r="K1596" s="173" t="s">
        <v>2084</v>
      </c>
    </row>
    <row r="1597" spans="1:11" x14ac:dyDescent="0.25">
      <c r="A1597" s="173" t="s">
        <v>1858</v>
      </c>
      <c r="B1597" s="173" t="s">
        <v>120</v>
      </c>
      <c r="C1597" s="173" t="s">
        <v>2082</v>
      </c>
      <c r="D1597" s="178"/>
      <c r="E1597" s="173" t="s">
        <v>485</v>
      </c>
      <c r="F1597" s="173" t="s">
        <v>470</v>
      </c>
      <c r="G1597" s="173" t="s">
        <v>1766</v>
      </c>
      <c r="I1597" s="173" t="s">
        <v>1832</v>
      </c>
      <c r="J1597" s="173" t="s">
        <v>2124</v>
      </c>
      <c r="K1597" s="173" t="s">
        <v>2082</v>
      </c>
    </row>
    <row r="1598" spans="1:11" x14ac:dyDescent="0.25">
      <c r="A1598" s="173" t="s">
        <v>1858</v>
      </c>
      <c r="B1598" s="173" t="s">
        <v>156</v>
      </c>
      <c r="C1598" s="173" t="s">
        <v>2086</v>
      </c>
      <c r="D1598" s="178"/>
      <c r="E1598" s="173" t="s">
        <v>485</v>
      </c>
      <c r="F1598" s="173" t="s">
        <v>471</v>
      </c>
      <c r="G1598" s="173" t="s">
        <v>1766</v>
      </c>
      <c r="I1598" s="173" t="s">
        <v>1854</v>
      </c>
      <c r="J1598" s="173" t="s">
        <v>2123</v>
      </c>
      <c r="K1598" s="173" t="s">
        <v>2084</v>
      </c>
    </row>
    <row r="1599" spans="1:11" x14ac:dyDescent="0.25">
      <c r="A1599" s="173" t="s">
        <v>1858</v>
      </c>
      <c r="B1599" s="173" t="s">
        <v>202</v>
      </c>
      <c r="C1599" s="173" t="s">
        <v>2082</v>
      </c>
      <c r="D1599" s="178"/>
      <c r="E1599" s="173" t="s">
        <v>485</v>
      </c>
      <c r="F1599" s="173" t="s">
        <v>472</v>
      </c>
      <c r="G1599" s="173" t="s">
        <v>1766</v>
      </c>
      <c r="I1599" s="173" t="s">
        <v>1842</v>
      </c>
      <c r="J1599" s="173" t="s">
        <v>2123</v>
      </c>
      <c r="K1599" s="173" t="s">
        <v>2084</v>
      </c>
    </row>
    <row r="1600" spans="1:11" x14ac:dyDescent="0.25">
      <c r="A1600" s="173" t="s">
        <v>1911</v>
      </c>
      <c r="B1600" s="173" t="s">
        <v>156</v>
      </c>
      <c r="C1600" s="173" t="s">
        <v>2086</v>
      </c>
      <c r="D1600" s="178"/>
      <c r="E1600" s="173" t="s">
        <v>485</v>
      </c>
      <c r="F1600" s="173" t="s">
        <v>474</v>
      </c>
      <c r="G1600" s="173" t="s">
        <v>1766</v>
      </c>
      <c r="I1600" s="173" t="s">
        <v>2026</v>
      </c>
      <c r="J1600" s="173" t="s">
        <v>2119</v>
      </c>
      <c r="K1600" s="173" t="s">
        <v>2054</v>
      </c>
    </row>
    <row r="1601" spans="1:11" x14ac:dyDescent="0.25">
      <c r="A1601" s="173" t="s">
        <v>1911</v>
      </c>
      <c r="B1601" s="173" t="s">
        <v>195</v>
      </c>
      <c r="C1601" s="173" t="s">
        <v>2082</v>
      </c>
      <c r="D1601" s="178"/>
      <c r="E1601" s="173" t="s">
        <v>485</v>
      </c>
      <c r="F1601" s="173" t="s">
        <v>476</v>
      </c>
      <c r="G1601" s="173" t="s">
        <v>1766</v>
      </c>
      <c r="I1601" s="173" t="s">
        <v>1915</v>
      </c>
      <c r="J1601" s="173" t="s">
        <v>2115</v>
      </c>
      <c r="K1601" s="173" t="s">
        <v>2084</v>
      </c>
    </row>
    <row r="1602" spans="1:11" x14ac:dyDescent="0.25">
      <c r="A1602" s="173" t="s">
        <v>1911</v>
      </c>
      <c r="B1602" s="173" t="s">
        <v>202</v>
      </c>
      <c r="C1602" s="173" t="s">
        <v>2082</v>
      </c>
      <c r="D1602" s="178"/>
      <c r="I1602" s="173" t="s">
        <v>1920</v>
      </c>
      <c r="J1602" s="173" t="s">
        <v>2115</v>
      </c>
      <c r="K1602" s="173" t="s">
        <v>2082</v>
      </c>
    </row>
    <row r="1603" spans="1:11" x14ac:dyDescent="0.25">
      <c r="A1603" s="173" t="s">
        <v>1968</v>
      </c>
      <c r="B1603" s="173" t="s">
        <v>116</v>
      </c>
      <c r="C1603" s="173" t="s">
        <v>2084</v>
      </c>
      <c r="D1603" s="178"/>
      <c r="I1603" s="173" t="s">
        <v>1916</v>
      </c>
      <c r="J1603" s="173" t="s">
        <v>2115</v>
      </c>
      <c r="K1603" s="173" t="s">
        <v>2084</v>
      </c>
    </row>
    <row r="1604" spans="1:11" x14ac:dyDescent="0.25">
      <c r="A1604" s="173" t="s">
        <v>1968</v>
      </c>
      <c r="B1604" s="173" t="s">
        <v>156</v>
      </c>
      <c r="C1604" s="173" t="s">
        <v>2061</v>
      </c>
      <c r="D1604" s="178"/>
      <c r="I1604" s="173" t="s">
        <v>1907</v>
      </c>
      <c r="J1604" s="173" t="s">
        <v>2115</v>
      </c>
      <c r="K1604" s="173" t="s">
        <v>2084</v>
      </c>
    </row>
    <row r="1605" spans="1:11" x14ac:dyDescent="0.25">
      <c r="A1605" s="173" t="s">
        <v>1968</v>
      </c>
      <c r="B1605" s="173" t="s">
        <v>479</v>
      </c>
      <c r="C1605" s="173" t="s">
        <v>2084</v>
      </c>
      <c r="D1605" s="178"/>
      <c r="I1605" s="173" t="s">
        <v>1990</v>
      </c>
      <c r="J1605" s="173" t="s">
        <v>2118</v>
      </c>
      <c r="K1605" s="173" t="s">
        <v>2082</v>
      </c>
    </row>
    <row r="1606" spans="1:11" x14ac:dyDescent="0.25">
      <c r="A1606" s="173" t="s">
        <v>1878</v>
      </c>
      <c r="B1606" s="173" t="s">
        <v>120</v>
      </c>
      <c r="C1606" s="173" t="s">
        <v>2082</v>
      </c>
      <c r="D1606" s="178"/>
      <c r="I1606" s="173" t="s">
        <v>1972</v>
      </c>
      <c r="J1606" s="173" t="s">
        <v>2118</v>
      </c>
      <c r="K1606" s="173" t="s">
        <v>2046</v>
      </c>
    </row>
    <row r="1607" spans="1:11" x14ac:dyDescent="0.25">
      <c r="A1607" s="173" t="s">
        <v>1878</v>
      </c>
      <c r="B1607" s="173" t="s">
        <v>156</v>
      </c>
      <c r="C1607" s="173" t="s">
        <v>2049</v>
      </c>
      <c r="D1607" s="178"/>
      <c r="I1607" s="173" t="s">
        <v>1936</v>
      </c>
      <c r="J1607" s="173" t="s">
        <v>2122</v>
      </c>
      <c r="K1607" s="173" t="s">
        <v>2082</v>
      </c>
    </row>
    <row r="1608" spans="1:11" x14ac:dyDescent="0.25">
      <c r="A1608" s="173" t="s">
        <v>1878</v>
      </c>
      <c r="B1608" s="173" t="s">
        <v>235</v>
      </c>
      <c r="C1608" s="173" t="s">
        <v>2080</v>
      </c>
      <c r="D1608" s="178"/>
      <c r="I1608" s="173" t="s">
        <v>1946</v>
      </c>
      <c r="J1608" s="173" t="s">
        <v>2122</v>
      </c>
      <c r="K1608" s="173" t="s">
        <v>2086</v>
      </c>
    </row>
    <row r="1609" spans="1:11" x14ac:dyDescent="0.25">
      <c r="A1609" s="173" t="s">
        <v>1863</v>
      </c>
      <c r="B1609" s="173" t="s">
        <v>156</v>
      </c>
      <c r="C1609" s="173" t="s">
        <v>2086</v>
      </c>
      <c r="D1609" s="178"/>
      <c r="I1609" s="173" t="s">
        <v>1937</v>
      </c>
      <c r="J1609" s="173" t="s">
        <v>2122</v>
      </c>
      <c r="K1609" s="173" t="s">
        <v>2080</v>
      </c>
    </row>
    <row r="1610" spans="1:11" x14ac:dyDescent="0.25">
      <c r="A1610" s="173" t="s">
        <v>1863</v>
      </c>
      <c r="B1610" s="173" t="s">
        <v>248</v>
      </c>
      <c r="C1610" s="173" t="s">
        <v>2080</v>
      </c>
      <c r="D1610" s="178"/>
      <c r="I1610" s="173" t="s">
        <v>1975</v>
      </c>
      <c r="J1610" s="173" t="s">
        <v>2118</v>
      </c>
      <c r="K1610" s="173" t="s">
        <v>2084</v>
      </c>
    </row>
    <row r="1611" spans="1:11" x14ac:dyDescent="0.25">
      <c r="A1611" s="173" t="s">
        <v>1863</v>
      </c>
      <c r="B1611" s="173" t="s">
        <v>229</v>
      </c>
      <c r="C1611" s="173" t="s">
        <v>2084</v>
      </c>
      <c r="D1611" s="178"/>
      <c r="I1611" s="173" t="s">
        <v>1947</v>
      </c>
      <c r="J1611" s="173" t="s">
        <v>2122</v>
      </c>
      <c r="K1611" s="173" t="s">
        <v>2080</v>
      </c>
    </row>
    <row r="1612" spans="1:11" x14ac:dyDescent="0.25">
      <c r="A1612" s="173" t="s">
        <v>1900</v>
      </c>
      <c r="B1612" s="173" t="s">
        <v>156</v>
      </c>
      <c r="C1612" s="173" t="s">
        <v>2051</v>
      </c>
      <c r="D1612" s="178"/>
      <c r="I1612" s="173" t="s">
        <v>1947</v>
      </c>
      <c r="J1612" s="173" t="s">
        <v>2118</v>
      </c>
      <c r="K1612" s="173" t="s">
        <v>2054</v>
      </c>
    </row>
    <row r="1613" spans="1:11" x14ac:dyDescent="0.25">
      <c r="A1613" s="173" t="s">
        <v>1900</v>
      </c>
      <c r="B1613" s="173" t="s">
        <v>195</v>
      </c>
      <c r="C1613" s="173" t="s">
        <v>2082</v>
      </c>
      <c r="D1613" s="178"/>
      <c r="I1613" s="173" t="s">
        <v>1938</v>
      </c>
      <c r="J1613" s="173" t="s">
        <v>2122</v>
      </c>
      <c r="K1613" s="173" t="s">
        <v>2086</v>
      </c>
    </row>
    <row r="1614" spans="1:11" x14ac:dyDescent="0.25">
      <c r="A1614" s="173" t="s">
        <v>1900</v>
      </c>
      <c r="B1614" s="173" t="s">
        <v>202</v>
      </c>
      <c r="C1614" s="173" t="s">
        <v>2082</v>
      </c>
      <c r="D1614" s="178"/>
      <c r="I1614" s="173" t="s">
        <v>1939</v>
      </c>
      <c r="J1614" s="173" t="s">
        <v>2122</v>
      </c>
      <c r="K1614" s="173" t="s">
        <v>2084</v>
      </c>
    </row>
    <row r="1615" spans="1:11" x14ac:dyDescent="0.25">
      <c r="A1615" s="173" t="s">
        <v>1912</v>
      </c>
      <c r="B1615" s="173" t="s">
        <v>156</v>
      </c>
      <c r="C1615" s="173" t="s">
        <v>2080</v>
      </c>
      <c r="D1615" s="178"/>
      <c r="I1615" s="173" t="s">
        <v>1861</v>
      </c>
      <c r="J1615" s="173" t="s">
        <v>2123</v>
      </c>
      <c r="K1615" s="173" t="s">
        <v>2049</v>
      </c>
    </row>
    <row r="1616" spans="1:11" x14ac:dyDescent="0.25">
      <c r="A1616" s="173" t="s">
        <v>1912</v>
      </c>
      <c r="B1616" s="173" t="s">
        <v>195</v>
      </c>
      <c r="C1616" s="173" t="s">
        <v>2082</v>
      </c>
      <c r="D1616" s="178"/>
      <c r="I1616" s="173" t="s">
        <v>1861</v>
      </c>
      <c r="J1616" s="173" t="s">
        <v>2129</v>
      </c>
      <c r="K1616" s="173" t="s">
        <v>2084</v>
      </c>
    </row>
    <row r="1617" spans="1:11" x14ac:dyDescent="0.25">
      <c r="A1617" s="173" t="s">
        <v>1912</v>
      </c>
      <c r="B1617" s="173" t="s">
        <v>189</v>
      </c>
      <c r="C1617" s="173" t="s">
        <v>2081</v>
      </c>
      <c r="D1617" s="178"/>
      <c r="I1617" s="173" t="s">
        <v>2005</v>
      </c>
      <c r="J1617" s="173" t="s">
        <v>2121</v>
      </c>
      <c r="K1617" s="173" t="s">
        <v>2084</v>
      </c>
    </row>
    <row r="1618" spans="1:11" x14ac:dyDescent="0.25">
      <c r="A1618" s="173" t="s">
        <v>1901</v>
      </c>
      <c r="B1618" s="173" t="s">
        <v>156</v>
      </c>
      <c r="C1618" s="173" t="s">
        <v>2080</v>
      </c>
      <c r="D1618" s="178"/>
      <c r="I1618" s="173" t="s">
        <v>1834</v>
      </c>
      <c r="J1618" s="173" t="s">
        <v>2124</v>
      </c>
      <c r="K1618" s="173" t="s">
        <v>2061</v>
      </c>
    </row>
    <row r="1619" spans="1:11" x14ac:dyDescent="0.25">
      <c r="A1619" s="173" t="s">
        <v>1901</v>
      </c>
      <c r="B1619" s="173" t="s">
        <v>195</v>
      </c>
      <c r="C1619" s="173" t="s">
        <v>2082</v>
      </c>
      <c r="D1619" s="178"/>
      <c r="I1619" s="173" t="s">
        <v>1953</v>
      </c>
      <c r="J1619" s="173" t="s">
        <v>2129</v>
      </c>
      <c r="K1619" s="173" t="s">
        <v>2084</v>
      </c>
    </row>
    <row r="1620" spans="1:11" x14ac:dyDescent="0.25">
      <c r="A1620" s="173" t="s">
        <v>1888</v>
      </c>
      <c r="B1620" s="173" t="s">
        <v>120</v>
      </c>
      <c r="C1620" s="173" t="s">
        <v>2082</v>
      </c>
      <c r="D1620" s="178"/>
      <c r="I1620" s="173" t="s">
        <v>1833</v>
      </c>
      <c r="J1620" s="173" t="s">
        <v>2124</v>
      </c>
      <c r="K1620" s="173" t="s">
        <v>2084</v>
      </c>
    </row>
    <row r="1621" spans="1:11" x14ac:dyDescent="0.25">
      <c r="A1621" s="173" t="s">
        <v>1888</v>
      </c>
      <c r="B1621" s="173" t="s">
        <v>195</v>
      </c>
      <c r="C1621" s="173" t="s">
        <v>2082</v>
      </c>
      <c r="D1621" s="178"/>
      <c r="I1621" s="173" t="s">
        <v>1727</v>
      </c>
      <c r="J1621" s="173" t="s">
        <v>2123</v>
      </c>
      <c r="K1621" s="173" t="s">
        <v>2056</v>
      </c>
    </row>
    <row r="1622" spans="1:11" x14ac:dyDescent="0.25">
      <c r="A1622" s="173" t="s">
        <v>1919</v>
      </c>
      <c r="B1622" s="173" t="s">
        <v>156</v>
      </c>
      <c r="C1622" s="173" t="s">
        <v>2082</v>
      </c>
      <c r="D1622" s="178"/>
      <c r="I1622" s="173" t="s">
        <v>1727</v>
      </c>
      <c r="J1622" s="173" t="s">
        <v>455</v>
      </c>
      <c r="K1622" s="173" t="s">
        <v>483</v>
      </c>
    </row>
    <row r="1623" spans="1:11" x14ac:dyDescent="0.25">
      <c r="A1623" s="173" t="s">
        <v>1919</v>
      </c>
      <c r="B1623" s="173" t="s">
        <v>229</v>
      </c>
      <c r="C1623" s="173" t="s">
        <v>2080</v>
      </c>
      <c r="D1623" s="178"/>
      <c r="I1623" s="173" t="s">
        <v>1926</v>
      </c>
      <c r="J1623" s="173" t="s">
        <v>2125</v>
      </c>
      <c r="K1623" s="173" t="s">
        <v>2081</v>
      </c>
    </row>
    <row r="1624" spans="1:11" x14ac:dyDescent="0.25">
      <c r="A1624" s="173" t="s">
        <v>1889</v>
      </c>
      <c r="B1624" s="173" t="s">
        <v>120</v>
      </c>
      <c r="C1624" s="173" t="s">
        <v>2084</v>
      </c>
      <c r="D1624" s="178"/>
      <c r="I1624" s="173" t="s">
        <v>1868</v>
      </c>
      <c r="J1624" s="173" t="s">
        <v>2123</v>
      </c>
      <c r="K1624" s="173" t="s">
        <v>2084</v>
      </c>
    </row>
    <row r="1625" spans="1:11" x14ac:dyDescent="0.25">
      <c r="A1625" s="173" t="s">
        <v>1889</v>
      </c>
      <c r="B1625" s="173" t="s">
        <v>195</v>
      </c>
      <c r="C1625" s="173" t="s">
        <v>2080</v>
      </c>
      <c r="D1625" s="178"/>
      <c r="I1625" s="173" t="s">
        <v>1855</v>
      </c>
      <c r="J1625" s="173" t="s">
        <v>2123</v>
      </c>
      <c r="K1625" s="173" t="s">
        <v>2082</v>
      </c>
    </row>
    <row r="1626" spans="1:11" x14ac:dyDescent="0.25">
      <c r="A1626" s="173" t="s">
        <v>1890</v>
      </c>
      <c r="B1626" s="173" t="s">
        <v>120</v>
      </c>
      <c r="C1626" s="173" t="s">
        <v>2082</v>
      </c>
      <c r="D1626" s="178"/>
      <c r="I1626" s="173" t="s">
        <v>1869</v>
      </c>
      <c r="J1626" s="173" t="s">
        <v>2123</v>
      </c>
      <c r="K1626" s="173" t="s">
        <v>2084</v>
      </c>
    </row>
    <row r="1627" spans="1:11" x14ac:dyDescent="0.25">
      <c r="A1627" s="173" t="s">
        <v>1890</v>
      </c>
      <c r="B1627" s="173" t="s">
        <v>116</v>
      </c>
      <c r="C1627" s="173" t="s">
        <v>2084</v>
      </c>
      <c r="D1627" s="178"/>
      <c r="I1627" s="173" t="s">
        <v>1957</v>
      </c>
      <c r="J1627" s="173" t="s">
        <v>2116</v>
      </c>
      <c r="K1627" s="173" t="s">
        <v>2066</v>
      </c>
    </row>
    <row r="1628" spans="1:11" x14ac:dyDescent="0.25">
      <c r="A1628" s="173" t="s">
        <v>1902</v>
      </c>
      <c r="B1628" s="173" t="s">
        <v>156</v>
      </c>
      <c r="C1628" s="173" t="s">
        <v>2049</v>
      </c>
      <c r="D1628" s="178"/>
      <c r="I1628" s="173" t="s">
        <v>1917</v>
      </c>
      <c r="J1628" s="173" t="s">
        <v>2115</v>
      </c>
      <c r="K1628" s="173" t="s">
        <v>2084</v>
      </c>
    </row>
    <row r="1629" spans="1:11" x14ac:dyDescent="0.25">
      <c r="A1629" s="173" t="s">
        <v>1859</v>
      </c>
      <c r="B1629" s="173" t="s">
        <v>156</v>
      </c>
      <c r="C1629" s="173" t="s">
        <v>2080</v>
      </c>
      <c r="D1629" s="178"/>
      <c r="I1629" s="173" t="s">
        <v>1918</v>
      </c>
      <c r="J1629" s="173" t="s">
        <v>2115</v>
      </c>
      <c r="K1629" s="173" t="s">
        <v>2060</v>
      </c>
    </row>
    <row r="1630" spans="1:11" x14ac:dyDescent="0.25">
      <c r="A1630" s="173" t="s">
        <v>1859</v>
      </c>
      <c r="B1630" s="173" t="s">
        <v>229</v>
      </c>
      <c r="C1630" s="173" t="s">
        <v>2080</v>
      </c>
      <c r="D1630" s="178"/>
      <c r="I1630" s="173" t="s">
        <v>1897</v>
      </c>
      <c r="J1630" s="173" t="s">
        <v>2115</v>
      </c>
      <c r="K1630" s="173" t="s">
        <v>2080</v>
      </c>
    </row>
    <row r="1631" spans="1:11" x14ac:dyDescent="0.25">
      <c r="A1631" s="173" t="s">
        <v>1849</v>
      </c>
      <c r="B1631" s="173" t="s">
        <v>116</v>
      </c>
      <c r="C1631" s="173" t="s">
        <v>2080</v>
      </c>
      <c r="D1631" s="178"/>
      <c r="I1631" s="173" t="s">
        <v>2013</v>
      </c>
      <c r="J1631" s="173" t="s">
        <v>2119</v>
      </c>
      <c r="K1631" s="173" t="s">
        <v>2084</v>
      </c>
    </row>
    <row r="1632" spans="1:11" x14ac:dyDescent="0.25">
      <c r="A1632" s="173" t="s">
        <v>1849</v>
      </c>
      <c r="B1632" s="173" t="s">
        <v>248</v>
      </c>
      <c r="C1632" s="173" t="s">
        <v>2084</v>
      </c>
      <c r="D1632" s="178"/>
      <c r="I1632" s="173" t="s">
        <v>2040</v>
      </c>
      <c r="J1632" s="173" t="s">
        <v>2119</v>
      </c>
      <c r="K1632" s="173" t="s">
        <v>2084</v>
      </c>
    </row>
    <row r="1633" spans="1:11" x14ac:dyDescent="0.25">
      <c r="A1633" s="173" t="s">
        <v>1850</v>
      </c>
      <c r="B1633" s="173" t="s">
        <v>116</v>
      </c>
      <c r="C1633" s="173" t="s">
        <v>2082</v>
      </c>
      <c r="D1633" s="178"/>
      <c r="I1633" s="173" t="s">
        <v>2033</v>
      </c>
      <c r="J1633" s="173" t="s">
        <v>2119</v>
      </c>
      <c r="K1633" s="173" t="s">
        <v>2061</v>
      </c>
    </row>
    <row r="1634" spans="1:11" x14ac:dyDescent="0.25">
      <c r="A1634" s="173" t="s">
        <v>1850</v>
      </c>
      <c r="B1634" s="173" t="s">
        <v>479</v>
      </c>
      <c r="C1634" s="173" t="s">
        <v>2084</v>
      </c>
      <c r="D1634" s="178"/>
      <c r="I1634" s="173" t="s">
        <v>2030</v>
      </c>
      <c r="J1634" s="173" t="s">
        <v>2119</v>
      </c>
      <c r="K1634" s="173" t="s">
        <v>2046</v>
      </c>
    </row>
    <row r="1635" spans="1:11" x14ac:dyDescent="0.25">
      <c r="A1635" s="173" t="s">
        <v>2010</v>
      </c>
      <c r="B1635" s="173" t="s">
        <v>120</v>
      </c>
      <c r="C1635" s="173" t="s">
        <v>2082</v>
      </c>
      <c r="D1635" s="178"/>
      <c r="I1635" s="173" t="s">
        <v>2031</v>
      </c>
      <c r="J1635" s="173" t="s">
        <v>2119</v>
      </c>
      <c r="K1635" s="173" t="s">
        <v>2084</v>
      </c>
    </row>
    <row r="1636" spans="1:11" x14ac:dyDescent="0.25">
      <c r="A1636" s="173" t="s">
        <v>2010</v>
      </c>
      <c r="B1636" s="173" t="s">
        <v>156</v>
      </c>
      <c r="C1636" s="173" t="s">
        <v>2080</v>
      </c>
      <c r="D1636" s="178"/>
      <c r="I1636" s="173" t="s">
        <v>2007</v>
      </c>
      <c r="J1636" s="173" t="s">
        <v>2119</v>
      </c>
      <c r="K1636" s="173" t="s">
        <v>2046</v>
      </c>
    </row>
    <row r="1637" spans="1:11" x14ac:dyDescent="0.25">
      <c r="A1637" s="173" t="s">
        <v>1891</v>
      </c>
      <c r="B1637" s="173" t="s">
        <v>120</v>
      </c>
      <c r="C1637" s="173" t="s">
        <v>2084</v>
      </c>
      <c r="D1637" s="178"/>
      <c r="I1637" s="173" t="s">
        <v>1944</v>
      </c>
      <c r="J1637" s="173" t="s">
        <v>2122</v>
      </c>
      <c r="K1637" s="173" t="s">
        <v>2084</v>
      </c>
    </row>
    <row r="1638" spans="1:11" x14ac:dyDescent="0.25">
      <c r="A1638" s="173" t="s">
        <v>1891</v>
      </c>
      <c r="B1638" s="173" t="s">
        <v>156</v>
      </c>
      <c r="C1638" s="173" t="s">
        <v>2082</v>
      </c>
      <c r="D1638" s="178"/>
      <c r="I1638" s="173" t="s">
        <v>1945</v>
      </c>
      <c r="J1638" s="173" t="s">
        <v>2122</v>
      </c>
      <c r="K1638" s="173" t="s">
        <v>2046</v>
      </c>
    </row>
    <row r="1639" spans="1:11" x14ac:dyDescent="0.25">
      <c r="A1639" s="173" t="s">
        <v>2011</v>
      </c>
      <c r="B1639" s="173" t="s">
        <v>120</v>
      </c>
      <c r="C1639" s="173" t="s">
        <v>2082</v>
      </c>
      <c r="D1639" s="178"/>
      <c r="I1639" s="173" t="s">
        <v>1997</v>
      </c>
      <c r="J1639" s="173" t="s">
        <v>2118</v>
      </c>
      <c r="K1639" s="173" t="s">
        <v>2080</v>
      </c>
    </row>
    <row r="1640" spans="1:11" x14ac:dyDescent="0.25">
      <c r="A1640" s="173" t="s">
        <v>2011</v>
      </c>
      <c r="B1640" s="173" t="s">
        <v>156</v>
      </c>
      <c r="C1640" s="173" t="s">
        <v>2084</v>
      </c>
      <c r="D1640" s="178"/>
      <c r="I1640" s="173" t="s">
        <v>1994</v>
      </c>
      <c r="J1640" s="173" t="s">
        <v>2118</v>
      </c>
      <c r="K1640" s="173" t="s">
        <v>2081</v>
      </c>
    </row>
    <row r="1641" spans="1:11" x14ac:dyDescent="0.25">
      <c r="A1641" s="173" t="s">
        <v>1879</v>
      </c>
      <c r="B1641" s="173" t="s">
        <v>156</v>
      </c>
      <c r="C1641" s="173" t="s">
        <v>2080</v>
      </c>
      <c r="D1641" s="178"/>
      <c r="I1641" s="173" t="s">
        <v>1995</v>
      </c>
      <c r="J1641" s="173" t="s">
        <v>2118</v>
      </c>
      <c r="K1641" s="173" t="s">
        <v>2081</v>
      </c>
    </row>
    <row r="1642" spans="1:11" x14ac:dyDescent="0.25">
      <c r="A1642" s="173" t="s">
        <v>1879</v>
      </c>
      <c r="B1642" s="173" t="s">
        <v>235</v>
      </c>
      <c r="C1642" s="173" t="s">
        <v>2084</v>
      </c>
      <c r="D1642" s="178"/>
      <c r="I1642" s="173" t="s">
        <v>2032</v>
      </c>
      <c r="J1642" s="173" t="s">
        <v>2119</v>
      </c>
      <c r="K1642" s="173" t="s">
        <v>2086</v>
      </c>
    </row>
    <row r="1643" spans="1:11" x14ac:dyDescent="0.25">
      <c r="A1643" s="173" t="s">
        <v>1851</v>
      </c>
      <c r="B1643" s="173" t="s">
        <v>116</v>
      </c>
      <c r="C1643" s="173" t="s">
        <v>2082</v>
      </c>
      <c r="D1643" s="178"/>
      <c r="I1643" s="173" t="s">
        <v>1885</v>
      </c>
      <c r="J1643" s="173" t="s">
        <v>2115</v>
      </c>
      <c r="K1643" s="173" t="s">
        <v>2084</v>
      </c>
    </row>
    <row r="1644" spans="1:11" x14ac:dyDescent="0.25">
      <c r="A1644" s="173" t="s">
        <v>1851</v>
      </c>
      <c r="B1644" s="173" t="s">
        <v>156</v>
      </c>
      <c r="C1644" s="173" t="s">
        <v>2080</v>
      </c>
      <c r="D1644" s="178"/>
      <c r="I1644" s="173" t="s">
        <v>1886</v>
      </c>
      <c r="J1644" s="173" t="s">
        <v>2115</v>
      </c>
      <c r="K1644" s="173" t="s">
        <v>2084</v>
      </c>
    </row>
    <row r="1645" spans="1:11" x14ac:dyDescent="0.25">
      <c r="A1645" s="173" t="s">
        <v>1903</v>
      </c>
      <c r="B1645" s="173" t="s">
        <v>156</v>
      </c>
      <c r="C1645" s="173" t="s">
        <v>2080</v>
      </c>
      <c r="D1645" s="178"/>
      <c r="I1645" s="173" t="s">
        <v>1898</v>
      </c>
      <c r="J1645" s="173" t="s">
        <v>2115</v>
      </c>
      <c r="K1645" s="173" t="s">
        <v>2046</v>
      </c>
    </row>
    <row r="1646" spans="1:11" x14ac:dyDescent="0.25">
      <c r="A1646" s="173" t="s">
        <v>1904</v>
      </c>
      <c r="B1646" s="173" t="s">
        <v>120</v>
      </c>
      <c r="C1646" s="173" t="s">
        <v>2080</v>
      </c>
      <c r="D1646" s="178"/>
      <c r="I1646" s="173" t="s">
        <v>1841</v>
      </c>
      <c r="J1646" s="173" t="s">
        <v>2123</v>
      </c>
      <c r="K1646" s="173" t="s">
        <v>2061</v>
      </c>
    </row>
    <row r="1647" spans="1:11" x14ac:dyDescent="0.25">
      <c r="A1647" s="173" t="s">
        <v>1904</v>
      </c>
      <c r="B1647" s="173" t="s">
        <v>156</v>
      </c>
      <c r="C1647" s="173" t="s">
        <v>2084</v>
      </c>
      <c r="D1647" s="178"/>
      <c r="I1647" s="173" t="s">
        <v>1843</v>
      </c>
      <c r="J1647" s="173" t="s">
        <v>2123</v>
      </c>
      <c r="K1647" s="173" t="s">
        <v>2056</v>
      </c>
    </row>
    <row r="1648" spans="1:11" x14ac:dyDescent="0.25">
      <c r="A1648" s="173" t="s">
        <v>2034</v>
      </c>
      <c r="B1648" s="173" t="s">
        <v>189</v>
      </c>
      <c r="C1648" s="173" t="s">
        <v>2060</v>
      </c>
      <c r="D1648" s="178"/>
      <c r="I1648" s="173" t="s">
        <v>1870</v>
      </c>
      <c r="J1648" s="173" t="s">
        <v>2123</v>
      </c>
      <c r="K1648" s="173" t="s">
        <v>2080</v>
      </c>
    </row>
    <row r="1649" spans="1:11" x14ac:dyDescent="0.25">
      <c r="A1649" s="173" t="s">
        <v>1880</v>
      </c>
      <c r="B1649" s="173" t="s">
        <v>189</v>
      </c>
      <c r="C1649" s="173" t="s">
        <v>2080</v>
      </c>
      <c r="D1649" s="178"/>
      <c r="I1649" s="173" t="s">
        <v>1874</v>
      </c>
      <c r="J1649" s="173" t="s">
        <v>2123</v>
      </c>
      <c r="K1649" s="173" t="s">
        <v>2084</v>
      </c>
    </row>
    <row r="1650" spans="1:11" x14ac:dyDescent="0.25">
      <c r="A1650" s="173" t="s">
        <v>2035</v>
      </c>
      <c r="B1650" s="173" t="s">
        <v>189</v>
      </c>
      <c r="C1650" s="173" t="s">
        <v>2066</v>
      </c>
      <c r="D1650" s="178"/>
      <c r="I1650" s="173" t="s">
        <v>1871</v>
      </c>
      <c r="J1650" s="173" t="s">
        <v>2123</v>
      </c>
      <c r="K1650" s="173" t="s">
        <v>2084</v>
      </c>
    </row>
    <row r="1651" spans="1:11" x14ac:dyDescent="0.25">
      <c r="A1651" s="173" t="s">
        <v>1881</v>
      </c>
      <c r="B1651" s="173" t="s">
        <v>189</v>
      </c>
      <c r="C1651" s="173" t="s">
        <v>2086</v>
      </c>
      <c r="D1651" s="178"/>
      <c r="I1651" s="173" t="s">
        <v>1837</v>
      </c>
      <c r="J1651" s="173" t="s">
        <v>2123</v>
      </c>
      <c r="K1651" s="173" t="s">
        <v>2078</v>
      </c>
    </row>
    <row r="1652" spans="1:11" x14ac:dyDescent="0.25">
      <c r="A1652" s="173" t="s">
        <v>1974</v>
      </c>
      <c r="B1652" s="173" t="s">
        <v>149</v>
      </c>
      <c r="C1652" s="173" t="s">
        <v>2079</v>
      </c>
      <c r="D1652" s="178"/>
      <c r="I1652" s="173" t="s">
        <v>1973</v>
      </c>
      <c r="J1652" s="173" t="s">
        <v>2118</v>
      </c>
      <c r="K1652" s="173" t="s">
        <v>2084</v>
      </c>
    </row>
    <row r="1653" spans="1:11" x14ac:dyDescent="0.25">
      <c r="A1653" s="173" t="s">
        <v>2008</v>
      </c>
      <c r="B1653" s="173" t="s">
        <v>108</v>
      </c>
      <c r="C1653" s="173" t="s">
        <v>2048</v>
      </c>
      <c r="D1653" s="178"/>
      <c r="I1653" s="173" t="s">
        <v>1998</v>
      </c>
      <c r="J1653" s="173" t="s">
        <v>2118</v>
      </c>
      <c r="K1653" s="173" t="s">
        <v>2084</v>
      </c>
    </row>
    <row r="1654" spans="1:11" x14ac:dyDescent="0.25">
      <c r="A1654" s="173" t="s">
        <v>1894</v>
      </c>
      <c r="B1654" s="173" t="s">
        <v>141</v>
      </c>
      <c r="C1654" s="173" t="s">
        <v>2086</v>
      </c>
      <c r="D1654" s="178"/>
      <c r="I1654" s="173" t="s">
        <v>1981</v>
      </c>
      <c r="J1654" s="173" t="s">
        <v>2118</v>
      </c>
      <c r="K1654" s="173" t="s">
        <v>2084</v>
      </c>
    </row>
    <row r="1655" spans="1:11" x14ac:dyDescent="0.25">
      <c r="A1655" s="173" t="s">
        <v>2029</v>
      </c>
      <c r="B1655" s="173" t="s">
        <v>195</v>
      </c>
      <c r="C1655" s="173" t="s">
        <v>2061</v>
      </c>
      <c r="D1655" s="178"/>
      <c r="I1655" s="173" t="s">
        <v>1976</v>
      </c>
      <c r="J1655" s="173" t="s">
        <v>2118</v>
      </c>
      <c r="K1655" s="173" t="s">
        <v>2082</v>
      </c>
    </row>
    <row r="1656" spans="1:11" x14ac:dyDescent="0.25">
      <c r="A1656" s="173" t="s">
        <v>1829</v>
      </c>
      <c r="B1656" s="173" t="s">
        <v>120</v>
      </c>
      <c r="C1656" s="173" t="s">
        <v>2051</v>
      </c>
      <c r="D1656" s="178"/>
      <c r="I1656" s="173" t="s">
        <v>1978</v>
      </c>
      <c r="J1656" s="173" t="s">
        <v>2118</v>
      </c>
      <c r="K1656" s="173" t="s">
        <v>2079</v>
      </c>
    </row>
    <row r="1657" spans="1:11" x14ac:dyDescent="0.25">
      <c r="A1657" s="173" t="s">
        <v>1987</v>
      </c>
      <c r="B1657" s="173" t="s">
        <v>195</v>
      </c>
      <c r="C1657" s="173" t="s">
        <v>2079</v>
      </c>
      <c r="D1657" s="178"/>
      <c r="I1657" s="173" t="s">
        <v>1993</v>
      </c>
      <c r="J1657" s="173" t="s">
        <v>2118</v>
      </c>
      <c r="K1657" s="173" t="s">
        <v>2046</v>
      </c>
    </row>
    <row r="1658" spans="1:11" x14ac:dyDescent="0.25">
      <c r="A1658" s="173" t="s">
        <v>1913</v>
      </c>
      <c r="B1658" s="173" t="s">
        <v>195</v>
      </c>
      <c r="C1658" s="173" t="s">
        <v>2086</v>
      </c>
      <c r="D1658" s="178"/>
      <c r="I1658" s="173" t="s">
        <v>2041</v>
      </c>
      <c r="J1658" s="173" t="s">
        <v>2119</v>
      </c>
      <c r="K1658" s="173" t="s">
        <v>2053</v>
      </c>
    </row>
    <row r="1659" spans="1:11" x14ac:dyDescent="0.25">
      <c r="A1659" s="173" t="s">
        <v>1969</v>
      </c>
      <c r="B1659" s="173" t="s">
        <v>116</v>
      </c>
      <c r="C1659" s="173" t="s">
        <v>2061</v>
      </c>
      <c r="D1659" s="178"/>
      <c r="I1659" s="173" t="s">
        <v>1856</v>
      </c>
      <c r="J1659" s="173" t="s">
        <v>2123</v>
      </c>
      <c r="K1659" s="173" t="s">
        <v>2049</v>
      </c>
    </row>
    <row r="1660" spans="1:11" x14ac:dyDescent="0.25">
      <c r="A1660" s="173" t="s">
        <v>2014</v>
      </c>
      <c r="B1660" s="173" t="s">
        <v>116</v>
      </c>
      <c r="C1660" s="173" t="s">
        <v>2081</v>
      </c>
      <c r="D1660" s="178"/>
      <c r="I1660" s="173" t="s">
        <v>1844</v>
      </c>
      <c r="J1660" s="173" t="s">
        <v>2123</v>
      </c>
      <c r="K1660" s="173" t="s">
        <v>2086</v>
      </c>
    </row>
    <row r="1661" spans="1:11" x14ac:dyDescent="0.25">
      <c r="A1661" s="173" t="s">
        <v>1988</v>
      </c>
      <c r="B1661" s="173" t="s">
        <v>195</v>
      </c>
      <c r="C1661" s="173" t="s">
        <v>2061</v>
      </c>
      <c r="D1661" s="178"/>
      <c r="I1661" s="173" t="s">
        <v>1845</v>
      </c>
      <c r="J1661" s="173" t="s">
        <v>2123</v>
      </c>
      <c r="K1661" s="173" t="s">
        <v>2049</v>
      </c>
    </row>
    <row r="1662" spans="1:11" x14ac:dyDescent="0.25">
      <c r="A1662" s="173" t="s">
        <v>1954</v>
      </c>
      <c r="B1662" s="173" t="s">
        <v>156</v>
      </c>
      <c r="C1662" s="173" t="s">
        <v>2061</v>
      </c>
      <c r="D1662" s="178"/>
      <c r="I1662" s="173" t="s">
        <v>1853</v>
      </c>
      <c r="J1662" s="173" t="s">
        <v>2123</v>
      </c>
      <c r="K1662" s="173" t="s">
        <v>2082</v>
      </c>
    </row>
    <row r="1663" spans="1:11" x14ac:dyDescent="0.25">
      <c r="A1663" s="173" t="s">
        <v>2036</v>
      </c>
      <c r="B1663" s="173" t="s">
        <v>189</v>
      </c>
      <c r="C1663" s="173" t="s">
        <v>2061</v>
      </c>
      <c r="D1663" s="178"/>
      <c r="I1663" s="173" t="s">
        <v>1864</v>
      </c>
      <c r="J1663" s="173" t="s">
        <v>2123</v>
      </c>
      <c r="K1663" s="173" t="s">
        <v>2081</v>
      </c>
    </row>
    <row r="1664" spans="1:11" x14ac:dyDescent="0.25">
      <c r="A1664" s="173" t="s">
        <v>1866</v>
      </c>
      <c r="B1664" s="173" t="s">
        <v>195</v>
      </c>
      <c r="C1664" s="173" t="s">
        <v>2046</v>
      </c>
      <c r="D1664" s="178"/>
      <c r="I1664" s="173" t="s">
        <v>1865</v>
      </c>
      <c r="J1664" s="173" t="s">
        <v>2123</v>
      </c>
      <c r="K1664" s="173" t="s">
        <v>2086</v>
      </c>
    </row>
    <row r="1665" spans="1:11" x14ac:dyDescent="0.25">
      <c r="A1665" s="173" t="s">
        <v>2023</v>
      </c>
      <c r="B1665" s="173" t="s">
        <v>479</v>
      </c>
      <c r="C1665" s="173" t="s">
        <v>2084</v>
      </c>
      <c r="D1665" s="178"/>
      <c r="I1665" s="173" t="s">
        <v>1838</v>
      </c>
      <c r="J1665" s="173" t="s">
        <v>2123</v>
      </c>
      <c r="K1665" s="173" t="s">
        <v>2086</v>
      </c>
    </row>
    <row r="1666" spans="1:11" x14ac:dyDescent="0.25">
      <c r="A1666" s="173" t="s">
        <v>1999</v>
      </c>
      <c r="B1666" s="173" t="s">
        <v>242</v>
      </c>
      <c r="C1666" s="173" t="s">
        <v>2086</v>
      </c>
      <c r="D1666" s="178"/>
      <c r="I1666" s="173" t="s">
        <v>1977</v>
      </c>
      <c r="J1666" s="173" t="s">
        <v>2118</v>
      </c>
      <c r="K1666" s="173" t="s">
        <v>2080</v>
      </c>
    </row>
    <row r="1667" spans="1:11" x14ac:dyDescent="0.25">
      <c r="A1667" s="173" t="s">
        <v>2042</v>
      </c>
      <c r="B1667" s="173" t="s">
        <v>242</v>
      </c>
      <c r="C1667" s="173" t="s">
        <v>2053</v>
      </c>
      <c r="D1667" s="178"/>
      <c r="I1667" s="173" t="s">
        <v>1982</v>
      </c>
      <c r="J1667" s="173" t="s">
        <v>2118</v>
      </c>
      <c r="K1667" s="173" t="s">
        <v>2082</v>
      </c>
    </row>
    <row r="1668" spans="1:11" x14ac:dyDescent="0.25">
      <c r="A1668" s="173" t="s">
        <v>1905</v>
      </c>
      <c r="B1668" s="173" t="s">
        <v>156</v>
      </c>
      <c r="C1668" s="173" t="s">
        <v>2061</v>
      </c>
      <c r="D1668" s="178"/>
      <c r="I1668" s="173" t="s">
        <v>1964</v>
      </c>
      <c r="J1668" s="173" t="s">
        <v>2118</v>
      </c>
      <c r="K1668" s="173" t="s">
        <v>2046</v>
      </c>
    </row>
    <row r="1669" spans="1:11" x14ac:dyDescent="0.25">
      <c r="A1669" s="173" t="s">
        <v>1895</v>
      </c>
      <c r="B1669" s="173" t="s">
        <v>141</v>
      </c>
      <c r="C1669" s="173" t="s">
        <v>2086</v>
      </c>
      <c r="D1669" s="178"/>
      <c r="I1669" s="173" t="s">
        <v>1983</v>
      </c>
      <c r="J1669" s="173" t="s">
        <v>2118</v>
      </c>
      <c r="K1669" s="173" t="s">
        <v>2049</v>
      </c>
    </row>
    <row r="1670" spans="1:11" x14ac:dyDescent="0.25">
      <c r="A1670" s="173" t="s">
        <v>1971</v>
      </c>
      <c r="B1670" s="173" t="s">
        <v>141</v>
      </c>
      <c r="C1670" s="173" t="s">
        <v>2079</v>
      </c>
      <c r="D1670" s="178"/>
      <c r="I1670" s="173" t="s">
        <v>1984</v>
      </c>
      <c r="J1670" s="173" t="s">
        <v>2118</v>
      </c>
      <c r="K1670" s="173" t="s">
        <v>2061</v>
      </c>
    </row>
    <row r="1671" spans="1:11" x14ac:dyDescent="0.25">
      <c r="A1671" s="173" t="s">
        <v>1872</v>
      </c>
      <c r="B1671" s="173" t="s">
        <v>202</v>
      </c>
      <c r="C1671" s="173" t="s">
        <v>2046</v>
      </c>
      <c r="D1671" s="178"/>
      <c r="I1671" s="173" t="s">
        <v>1985</v>
      </c>
      <c r="J1671" s="173" t="s">
        <v>2118</v>
      </c>
      <c r="K1671" s="173" t="s">
        <v>2081</v>
      </c>
    </row>
    <row r="1672" spans="1:11" x14ac:dyDescent="0.25">
      <c r="A1672" s="173" t="s">
        <v>1852</v>
      </c>
      <c r="B1672" s="173" t="s">
        <v>126</v>
      </c>
      <c r="C1672" s="173" t="s">
        <v>2079</v>
      </c>
      <c r="D1672" s="178"/>
      <c r="I1672" s="173" t="s">
        <v>1979</v>
      </c>
      <c r="J1672" s="173" t="s">
        <v>2118</v>
      </c>
      <c r="K1672" s="173" t="s">
        <v>2081</v>
      </c>
    </row>
    <row r="1673" spans="1:11" x14ac:dyDescent="0.25">
      <c r="A1673" s="173" t="s">
        <v>1914</v>
      </c>
      <c r="B1673" s="173" t="s">
        <v>195</v>
      </c>
      <c r="C1673" s="173" t="s">
        <v>2081</v>
      </c>
      <c r="D1673" s="178"/>
      <c r="I1673" s="173" t="s">
        <v>1986</v>
      </c>
      <c r="J1673" s="173" t="s">
        <v>2118</v>
      </c>
      <c r="K1673" s="173" t="s">
        <v>2081</v>
      </c>
    </row>
    <row r="1674" spans="1:11" x14ac:dyDescent="0.25">
      <c r="A1674" s="173" t="s">
        <v>1860</v>
      </c>
      <c r="B1674" s="173" t="s">
        <v>156</v>
      </c>
      <c r="C1674" s="173" t="s">
        <v>2086</v>
      </c>
      <c r="D1674" s="178"/>
      <c r="I1674" s="173" t="s">
        <v>1965</v>
      </c>
      <c r="J1674" s="173" t="s">
        <v>2118</v>
      </c>
      <c r="K1674" s="173" t="s">
        <v>2051</v>
      </c>
    </row>
    <row r="1675" spans="1:11" x14ac:dyDescent="0.25">
      <c r="A1675" s="173" t="s">
        <v>1970</v>
      </c>
      <c r="B1675" s="173" t="s">
        <v>116</v>
      </c>
      <c r="C1675" s="173" t="s">
        <v>2086</v>
      </c>
      <c r="D1675" s="178"/>
      <c r="I1675" s="173" t="s">
        <v>1966</v>
      </c>
      <c r="J1675" s="173" t="s">
        <v>2118</v>
      </c>
      <c r="K1675" s="173" t="s">
        <v>2082</v>
      </c>
    </row>
    <row r="1676" spans="1:11" x14ac:dyDescent="0.25">
      <c r="A1676" s="173" t="s">
        <v>2003</v>
      </c>
      <c r="B1676" s="173" t="s">
        <v>189</v>
      </c>
      <c r="C1676" s="173" t="s">
        <v>2082</v>
      </c>
      <c r="D1676" s="178"/>
      <c r="I1676" s="173" t="s">
        <v>2027</v>
      </c>
      <c r="J1676" s="173" t="s">
        <v>2119</v>
      </c>
      <c r="K1676" s="173" t="s">
        <v>2086</v>
      </c>
    </row>
    <row r="1677" spans="1:11" x14ac:dyDescent="0.25">
      <c r="A1677" s="173" t="s">
        <v>1882</v>
      </c>
      <c r="B1677" s="173" t="s">
        <v>189</v>
      </c>
      <c r="C1677" s="173" t="s">
        <v>2060</v>
      </c>
      <c r="D1677" s="178"/>
      <c r="I1677" s="173" t="s">
        <v>2028</v>
      </c>
      <c r="J1677" s="173" t="s">
        <v>2119</v>
      </c>
      <c r="K1677" s="173" t="s">
        <v>2049</v>
      </c>
    </row>
    <row r="1678" spans="1:11" x14ac:dyDescent="0.25">
      <c r="A1678" s="173" t="s">
        <v>1959</v>
      </c>
      <c r="B1678" s="173" t="s">
        <v>189</v>
      </c>
      <c r="C1678" s="173" t="s">
        <v>2054</v>
      </c>
      <c r="D1678" s="178"/>
      <c r="I1678" s="173" t="s">
        <v>2021</v>
      </c>
      <c r="J1678" s="173" t="s">
        <v>2119</v>
      </c>
      <c r="K1678" s="173" t="s">
        <v>2082</v>
      </c>
    </row>
    <row r="1679" spans="1:11" x14ac:dyDescent="0.25">
      <c r="A1679" s="173" t="s">
        <v>1960</v>
      </c>
      <c r="B1679" s="173" t="s">
        <v>189</v>
      </c>
      <c r="C1679" s="173" t="s">
        <v>2046</v>
      </c>
      <c r="D1679" s="178"/>
      <c r="I1679" s="173" t="s">
        <v>2009</v>
      </c>
      <c r="J1679" s="173" t="s">
        <v>2119</v>
      </c>
      <c r="K1679" s="173" t="s">
        <v>2082</v>
      </c>
    </row>
    <row r="1680" spans="1:11" x14ac:dyDescent="0.25">
      <c r="A1680" s="173" t="s">
        <v>1955</v>
      </c>
      <c r="B1680" s="173" t="s">
        <v>116</v>
      </c>
      <c r="C1680" s="173" t="s">
        <v>2084</v>
      </c>
      <c r="D1680" s="178"/>
      <c r="I1680" s="173" t="s">
        <v>2022</v>
      </c>
      <c r="J1680" s="173" t="s">
        <v>2119</v>
      </c>
      <c r="K1680" s="173" t="s">
        <v>2086</v>
      </c>
    </row>
    <row r="1681" spans="1:11" x14ac:dyDescent="0.25">
      <c r="A1681" s="173" t="s">
        <v>2044</v>
      </c>
      <c r="B1681" s="173" t="s">
        <v>116</v>
      </c>
      <c r="C1681" s="173" t="s">
        <v>2054</v>
      </c>
      <c r="D1681" s="178"/>
      <c r="I1681" s="173" t="s">
        <v>1906</v>
      </c>
      <c r="J1681" s="173" t="s">
        <v>2115</v>
      </c>
      <c r="K1681" s="173" t="s">
        <v>2086</v>
      </c>
    </row>
    <row r="1682" spans="1:11" x14ac:dyDescent="0.25">
      <c r="A1682" s="173" t="s">
        <v>2015</v>
      </c>
      <c r="B1682" s="173" t="s">
        <v>116</v>
      </c>
      <c r="C1682" s="173" t="s">
        <v>2061</v>
      </c>
      <c r="D1682" s="178"/>
      <c r="I1682" s="173" t="s">
        <v>1908</v>
      </c>
      <c r="J1682" s="173" t="s">
        <v>2115</v>
      </c>
      <c r="K1682" s="173" t="s">
        <v>2080</v>
      </c>
    </row>
    <row r="1683" spans="1:11" x14ac:dyDescent="0.25">
      <c r="A1683" s="173" t="s">
        <v>1893</v>
      </c>
      <c r="B1683" s="173" t="s">
        <v>116</v>
      </c>
      <c r="C1683" s="173" t="s">
        <v>2082</v>
      </c>
      <c r="D1683" s="178"/>
      <c r="I1683" s="173" t="s">
        <v>1909</v>
      </c>
      <c r="J1683" s="173" t="s">
        <v>2115</v>
      </c>
      <c r="K1683" s="173" t="s">
        <v>2049</v>
      </c>
    </row>
    <row r="1684" spans="1:11" x14ac:dyDescent="0.25">
      <c r="A1684" s="173" t="s">
        <v>1961</v>
      </c>
      <c r="B1684" s="173" t="s">
        <v>189</v>
      </c>
      <c r="C1684" s="173" t="s">
        <v>2080</v>
      </c>
      <c r="D1684" s="178"/>
      <c r="I1684" s="173" t="s">
        <v>1899</v>
      </c>
      <c r="J1684" s="173" t="s">
        <v>2115</v>
      </c>
      <c r="K1684" s="173" t="s">
        <v>2084</v>
      </c>
    </row>
    <row r="1685" spans="1:11" x14ac:dyDescent="0.25">
      <c r="A1685" s="173" t="s">
        <v>1996</v>
      </c>
      <c r="B1685" s="173" t="s">
        <v>189</v>
      </c>
      <c r="C1685" s="173" t="s">
        <v>2084</v>
      </c>
      <c r="D1685" s="178"/>
      <c r="I1685" s="173" t="s">
        <v>1887</v>
      </c>
      <c r="J1685" s="173" t="s">
        <v>2115</v>
      </c>
      <c r="K1685" s="173" t="s">
        <v>2084</v>
      </c>
    </row>
    <row r="1686" spans="1:11" x14ac:dyDescent="0.25">
      <c r="A1686" s="173" t="s">
        <v>1931</v>
      </c>
      <c r="B1686" s="173" t="s">
        <v>120</v>
      </c>
      <c r="C1686" s="173" t="s">
        <v>2081</v>
      </c>
      <c r="D1686" s="178"/>
      <c r="I1686" s="173" t="s">
        <v>1991</v>
      </c>
      <c r="J1686" s="173" t="s">
        <v>2118</v>
      </c>
      <c r="K1686" s="173" t="s">
        <v>2086</v>
      </c>
    </row>
    <row r="1687" spans="1:11" x14ac:dyDescent="0.25">
      <c r="A1687" s="173" t="s">
        <v>1892</v>
      </c>
      <c r="B1687" s="173" t="s">
        <v>120</v>
      </c>
      <c r="C1687" s="173" t="s">
        <v>2079</v>
      </c>
      <c r="D1687" s="178"/>
      <c r="I1687" s="173" t="s">
        <v>1991</v>
      </c>
      <c r="J1687" s="173" t="s">
        <v>2119</v>
      </c>
      <c r="K1687" s="173" t="s">
        <v>2084</v>
      </c>
    </row>
    <row r="1688" spans="1:11" x14ac:dyDescent="0.25">
      <c r="A1688" s="173" t="s">
        <v>2004</v>
      </c>
      <c r="B1688" s="173" t="s">
        <v>189</v>
      </c>
      <c r="C1688" s="173" t="s">
        <v>2048</v>
      </c>
      <c r="D1688" s="178"/>
      <c r="I1688" s="173" t="s">
        <v>1846</v>
      </c>
      <c r="J1688" s="173" t="s">
        <v>2123</v>
      </c>
      <c r="K1688" s="173" t="s">
        <v>2080</v>
      </c>
    </row>
    <row r="1689" spans="1:11" x14ac:dyDescent="0.25">
      <c r="A1689" s="173" t="s">
        <v>2037</v>
      </c>
      <c r="B1689" s="173" t="s">
        <v>189</v>
      </c>
      <c r="C1689" s="173" t="s">
        <v>2086</v>
      </c>
      <c r="D1689" s="178"/>
      <c r="I1689" s="173" t="s">
        <v>1846</v>
      </c>
      <c r="J1689" s="173" t="s">
        <v>2118</v>
      </c>
      <c r="K1689" s="173" t="s">
        <v>2086</v>
      </c>
    </row>
    <row r="1690" spans="1:11" x14ac:dyDescent="0.25">
      <c r="A1690" s="173" t="s">
        <v>2038</v>
      </c>
      <c r="B1690" s="173" t="s">
        <v>189</v>
      </c>
      <c r="C1690" s="173" t="s">
        <v>2054</v>
      </c>
      <c r="D1690" s="178"/>
      <c r="I1690" s="173" t="s">
        <v>1941</v>
      </c>
      <c r="J1690" s="173" t="s">
        <v>2122</v>
      </c>
      <c r="K1690" s="173" t="s">
        <v>2081</v>
      </c>
    </row>
    <row r="1691" spans="1:11" x14ac:dyDescent="0.25">
      <c r="A1691" s="173" t="s">
        <v>1962</v>
      </c>
      <c r="B1691" s="173" t="s">
        <v>189</v>
      </c>
      <c r="C1691" s="173" t="s">
        <v>2048</v>
      </c>
      <c r="D1691" s="178"/>
      <c r="I1691" s="173" t="s">
        <v>1941</v>
      </c>
      <c r="J1691" s="173" t="s">
        <v>2118</v>
      </c>
      <c r="K1691" s="173" t="s">
        <v>2084</v>
      </c>
    </row>
    <row r="1692" spans="1:11" x14ac:dyDescent="0.25">
      <c r="A1692" s="173" t="s">
        <v>1956</v>
      </c>
      <c r="B1692" s="173" t="s">
        <v>116</v>
      </c>
      <c r="C1692" s="173" t="s">
        <v>2082</v>
      </c>
      <c r="D1692" s="178"/>
      <c r="I1692" s="173" t="s">
        <v>1941</v>
      </c>
      <c r="J1692" s="173" t="s">
        <v>2119</v>
      </c>
      <c r="K1692" s="173" t="s">
        <v>2082</v>
      </c>
    </row>
    <row r="1693" spans="1:11" x14ac:dyDescent="0.25">
      <c r="A1693" s="173" t="s">
        <v>1952</v>
      </c>
      <c r="B1693" s="173" t="s">
        <v>116</v>
      </c>
      <c r="C1693" s="173" t="s">
        <v>2060</v>
      </c>
      <c r="D1693" s="178"/>
      <c r="I1693" s="173" t="s">
        <v>1910</v>
      </c>
      <c r="J1693" s="173" t="s">
        <v>2115</v>
      </c>
      <c r="K1693" s="173" t="s">
        <v>2082</v>
      </c>
    </row>
    <row r="1694" spans="1:11" x14ac:dyDescent="0.25">
      <c r="A1694" s="173" t="s">
        <v>1952</v>
      </c>
      <c r="B1694" s="173" t="s">
        <v>189</v>
      </c>
      <c r="C1694" s="173" t="s">
        <v>2046</v>
      </c>
      <c r="D1694" s="178"/>
      <c r="I1694" s="173" t="s">
        <v>1910</v>
      </c>
      <c r="J1694" s="173" t="s">
        <v>2118</v>
      </c>
      <c r="K1694" s="173" t="s">
        <v>2093</v>
      </c>
    </row>
    <row r="1695" spans="1:11" x14ac:dyDescent="0.25">
      <c r="A1695" s="173" t="s">
        <v>1963</v>
      </c>
      <c r="B1695" s="173" t="s">
        <v>189</v>
      </c>
      <c r="C1695" s="173" t="s">
        <v>2054</v>
      </c>
      <c r="D1695" s="178"/>
      <c r="I1695" s="173" t="s">
        <v>1862</v>
      </c>
      <c r="J1695" s="173" t="s">
        <v>2123</v>
      </c>
      <c r="K1695" s="173" t="s">
        <v>2086</v>
      </c>
    </row>
    <row r="1696" spans="1:11" x14ac:dyDescent="0.25">
      <c r="A1696" s="173" t="s">
        <v>2039</v>
      </c>
      <c r="B1696" s="173" t="s">
        <v>189</v>
      </c>
      <c r="C1696" s="173" t="s">
        <v>2054</v>
      </c>
      <c r="D1696" s="178"/>
      <c r="I1696" s="173" t="s">
        <v>1862</v>
      </c>
      <c r="J1696" s="173" t="s">
        <v>2115</v>
      </c>
      <c r="K1696" s="173" t="s">
        <v>2082</v>
      </c>
    </row>
    <row r="1697" spans="1:11" x14ac:dyDescent="0.25">
      <c r="A1697" s="173" t="s">
        <v>2016</v>
      </c>
      <c r="B1697" s="173" t="s">
        <v>116</v>
      </c>
      <c r="C1697" s="173" t="s">
        <v>2080</v>
      </c>
      <c r="D1697" s="178"/>
      <c r="I1697" s="173" t="s">
        <v>1862</v>
      </c>
      <c r="J1697" s="173" t="s">
        <v>2118</v>
      </c>
      <c r="K1697" s="173" t="s">
        <v>2080</v>
      </c>
    </row>
    <row r="1698" spans="1:11" x14ac:dyDescent="0.25">
      <c r="A1698" s="173" t="s">
        <v>2017</v>
      </c>
      <c r="B1698" s="173" t="s">
        <v>116</v>
      </c>
      <c r="C1698" s="173" t="s">
        <v>2046</v>
      </c>
      <c r="D1698" s="178"/>
      <c r="I1698" s="173" t="s">
        <v>1875</v>
      </c>
      <c r="J1698" s="173" t="s">
        <v>2123</v>
      </c>
      <c r="K1698" s="173" t="s">
        <v>2086</v>
      </c>
    </row>
    <row r="1699" spans="1:11" x14ac:dyDescent="0.25">
      <c r="A1699" s="173" t="s">
        <v>1722</v>
      </c>
      <c r="B1699" s="173" t="s">
        <v>108</v>
      </c>
      <c r="C1699" s="173" t="s">
        <v>2088</v>
      </c>
      <c r="D1699" s="178"/>
      <c r="I1699" s="173" t="s">
        <v>1875</v>
      </c>
      <c r="J1699" s="173" t="s">
        <v>2118</v>
      </c>
      <c r="K1699" s="173" t="s">
        <v>2086</v>
      </c>
    </row>
    <row r="1700" spans="1:11" x14ac:dyDescent="0.25">
      <c r="A1700" s="173" t="s">
        <v>1722</v>
      </c>
      <c r="B1700" s="173" t="s">
        <v>120</v>
      </c>
      <c r="C1700" s="173" t="s">
        <v>2088</v>
      </c>
      <c r="D1700" s="178"/>
      <c r="I1700" s="173" t="s">
        <v>1847</v>
      </c>
      <c r="J1700" s="173" t="s">
        <v>2123</v>
      </c>
      <c r="K1700" s="173" t="s">
        <v>2089</v>
      </c>
    </row>
    <row r="1701" spans="1:11" x14ac:dyDescent="0.25">
      <c r="A1701" s="173" t="s">
        <v>1722</v>
      </c>
      <c r="B1701" s="173" t="s">
        <v>126</v>
      </c>
      <c r="C1701" s="173" t="s">
        <v>2088</v>
      </c>
      <c r="D1701" s="178"/>
      <c r="I1701" s="173" t="s">
        <v>1876</v>
      </c>
      <c r="J1701" s="173" t="s">
        <v>2123</v>
      </c>
      <c r="K1701" s="173" t="s">
        <v>2084</v>
      </c>
    </row>
    <row r="1702" spans="1:11" x14ac:dyDescent="0.25">
      <c r="A1702" s="173" t="s">
        <v>1722</v>
      </c>
      <c r="B1702" s="173" t="s">
        <v>141</v>
      </c>
      <c r="C1702" s="173" t="s">
        <v>2088</v>
      </c>
      <c r="D1702" s="178"/>
      <c r="I1702" s="173" t="s">
        <v>1876</v>
      </c>
      <c r="J1702" s="173" t="s">
        <v>2115</v>
      </c>
      <c r="K1702" s="173" t="s">
        <v>2084</v>
      </c>
    </row>
    <row r="1703" spans="1:11" x14ac:dyDescent="0.25">
      <c r="A1703" s="173" t="s">
        <v>1722</v>
      </c>
      <c r="B1703" s="173" t="s">
        <v>149</v>
      </c>
      <c r="C1703" s="173" t="s">
        <v>2088</v>
      </c>
      <c r="D1703" s="178"/>
      <c r="I1703" s="173" t="s">
        <v>1876</v>
      </c>
      <c r="J1703" s="173" t="s">
        <v>2119</v>
      </c>
      <c r="K1703" s="173" t="s">
        <v>2081</v>
      </c>
    </row>
    <row r="1704" spans="1:11" x14ac:dyDescent="0.25">
      <c r="A1704" s="173" t="s">
        <v>1722</v>
      </c>
      <c r="B1704" s="173" t="s">
        <v>156</v>
      </c>
      <c r="C1704" s="173" t="s">
        <v>2082</v>
      </c>
      <c r="D1704" s="178"/>
      <c r="I1704" s="173" t="s">
        <v>1848</v>
      </c>
      <c r="J1704" s="173" t="s">
        <v>2123</v>
      </c>
      <c r="K1704" s="173" t="s">
        <v>2082</v>
      </c>
    </row>
    <row r="1705" spans="1:11" x14ac:dyDescent="0.25">
      <c r="A1705" s="173" t="s">
        <v>1722</v>
      </c>
      <c r="B1705" s="173" t="s">
        <v>161</v>
      </c>
      <c r="C1705" s="173" t="s">
        <v>2088</v>
      </c>
      <c r="D1705" s="178"/>
      <c r="I1705" s="173" t="s">
        <v>1848</v>
      </c>
      <c r="J1705" s="173" t="s">
        <v>2118</v>
      </c>
      <c r="K1705" s="173" t="s">
        <v>2082</v>
      </c>
    </row>
    <row r="1706" spans="1:11" x14ac:dyDescent="0.25">
      <c r="A1706" s="173" t="s">
        <v>1722</v>
      </c>
      <c r="B1706" s="173" t="s">
        <v>255</v>
      </c>
      <c r="C1706" s="173" t="s">
        <v>483</v>
      </c>
      <c r="D1706" s="178"/>
      <c r="I1706" s="173" t="s">
        <v>1848</v>
      </c>
      <c r="J1706" s="173" t="s">
        <v>2119</v>
      </c>
      <c r="K1706" s="173" t="s">
        <v>2086</v>
      </c>
    </row>
    <row r="1707" spans="1:11" x14ac:dyDescent="0.25">
      <c r="A1707" s="173" t="s">
        <v>1722</v>
      </c>
      <c r="B1707" s="173" t="s">
        <v>167</v>
      </c>
      <c r="C1707" s="173" t="s">
        <v>2088</v>
      </c>
      <c r="D1707" s="178"/>
      <c r="I1707" s="173" t="s">
        <v>1839</v>
      </c>
      <c r="J1707" s="173" t="s">
        <v>2123</v>
      </c>
      <c r="K1707" s="173" t="s">
        <v>2084</v>
      </c>
    </row>
    <row r="1708" spans="1:11" x14ac:dyDescent="0.25">
      <c r="A1708" s="173" t="s">
        <v>1722</v>
      </c>
      <c r="B1708" s="173" t="s">
        <v>248</v>
      </c>
      <c r="C1708" s="173" t="s">
        <v>2088</v>
      </c>
      <c r="D1708" s="178"/>
      <c r="I1708" s="173" t="s">
        <v>1839</v>
      </c>
      <c r="J1708" s="173" t="s">
        <v>2119</v>
      </c>
      <c r="K1708" s="173" t="s">
        <v>2053</v>
      </c>
    </row>
    <row r="1709" spans="1:11" x14ac:dyDescent="0.25">
      <c r="A1709" s="173" t="s">
        <v>1722</v>
      </c>
      <c r="B1709" s="173" t="s">
        <v>202</v>
      </c>
      <c r="C1709" s="173" t="s">
        <v>2088</v>
      </c>
      <c r="D1709" s="178"/>
      <c r="I1709" s="173" t="s">
        <v>1877</v>
      </c>
      <c r="J1709" s="173" t="s">
        <v>2123</v>
      </c>
      <c r="K1709" s="173" t="s">
        <v>2080</v>
      </c>
    </row>
    <row r="1710" spans="1:11" x14ac:dyDescent="0.25">
      <c r="A1710" s="173" t="s">
        <v>1722</v>
      </c>
      <c r="B1710" s="173" t="s">
        <v>209</v>
      </c>
      <c r="C1710" s="173" t="s">
        <v>2088</v>
      </c>
      <c r="D1710" s="178"/>
      <c r="I1710" s="173" t="s">
        <v>1877</v>
      </c>
      <c r="J1710" s="173" t="s">
        <v>2115</v>
      </c>
      <c r="K1710" s="173" t="s">
        <v>2051</v>
      </c>
    </row>
    <row r="1711" spans="1:11" x14ac:dyDescent="0.25">
      <c r="A1711" s="173" t="s">
        <v>1722</v>
      </c>
      <c r="B1711" s="173" t="s">
        <v>216</v>
      </c>
      <c r="C1711" s="173" t="s">
        <v>2088</v>
      </c>
      <c r="D1711" s="178"/>
      <c r="I1711" s="173" t="s">
        <v>1967</v>
      </c>
      <c r="J1711" s="173" t="s">
        <v>2118</v>
      </c>
      <c r="K1711" s="173" t="s">
        <v>2061</v>
      </c>
    </row>
    <row r="1712" spans="1:11" x14ac:dyDescent="0.25">
      <c r="A1712" s="173" t="s">
        <v>1722</v>
      </c>
      <c r="B1712" s="173" t="s">
        <v>222</v>
      </c>
      <c r="C1712" s="173" t="s">
        <v>2088</v>
      </c>
      <c r="D1712" s="178"/>
      <c r="I1712" s="173" t="s">
        <v>1967</v>
      </c>
      <c r="J1712" s="173" t="s">
        <v>2119</v>
      </c>
      <c r="K1712" s="173" t="s">
        <v>2046</v>
      </c>
    </row>
    <row r="1713" spans="1:11" x14ac:dyDescent="0.25">
      <c r="A1713" s="173" t="s">
        <v>1722</v>
      </c>
      <c r="B1713" s="173" t="s">
        <v>229</v>
      </c>
      <c r="C1713" s="173" t="s">
        <v>2088</v>
      </c>
      <c r="D1713" s="178"/>
      <c r="I1713" s="173" t="s">
        <v>1857</v>
      </c>
      <c r="J1713" s="173" t="s">
        <v>2123</v>
      </c>
      <c r="K1713" s="173" t="s">
        <v>2080</v>
      </c>
    </row>
    <row r="1714" spans="1:11" x14ac:dyDescent="0.25">
      <c r="A1714" s="173" t="s">
        <v>1722</v>
      </c>
      <c r="B1714" s="173" t="s">
        <v>235</v>
      </c>
      <c r="C1714" s="173" t="s">
        <v>2088</v>
      </c>
      <c r="D1714" s="178"/>
      <c r="I1714" s="173" t="s">
        <v>1857</v>
      </c>
      <c r="J1714" s="173" t="s">
        <v>2118</v>
      </c>
      <c r="K1714" s="173" t="s">
        <v>2086</v>
      </c>
    </row>
    <row r="1715" spans="1:11" x14ac:dyDescent="0.25">
      <c r="A1715" s="173" t="s">
        <v>1722</v>
      </c>
      <c r="B1715" s="173" t="s">
        <v>189</v>
      </c>
      <c r="C1715" s="173" t="s">
        <v>2047</v>
      </c>
      <c r="D1715" s="178"/>
      <c r="I1715" s="173" t="s">
        <v>1857</v>
      </c>
      <c r="J1715" s="173" t="s">
        <v>2119</v>
      </c>
      <c r="K1715" s="173" t="s">
        <v>2082</v>
      </c>
    </row>
    <row r="1716" spans="1:11" x14ac:dyDescent="0.25">
      <c r="A1716" s="173" t="s">
        <v>1722</v>
      </c>
      <c r="B1716" s="173" t="s">
        <v>242</v>
      </c>
      <c r="C1716" s="173" t="s">
        <v>2088</v>
      </c>
      <c r="D1716" s="178"/>
      <c r="I1716" s="173" t="s">
        <v>1858</v>
      </c>
      <c r="J1716" s="173" t="s">
        <v>2123</v>
      </c>
      <c r="K1716" s="173" t="s">
        <v>2086</v>
      </c>
    </row>
    <row r="1717" spans="1:11" x14ac:dyDescent="0.25">
      <c r="A1717" s="173" t="s">
        <v>1828</v>
      </c>
      <c r="B1717" s="173" t="s">
        <v>189</v>
      </c>
      <c r="C1717" s="173" t="s">
        <v>2059</v>
      </c>
      <c r="D1717" s="178"/>
      <c r="I1717" s="173" t="s">
        <v>1858</v>
      </c>
      <c r="J1717" s="173" t="s">
        <v>2118</v>
      </c>
      <c r="K1717" s="173" t="s">
        <v>2082</v>
      </c>
    </row>
    <row r="1718" spans="1:11" x14ac:dyDescent="0.25">
      <c r="A1718" s="173" t="s">
        <v>1723</v>
      </c>
      <c r="B1718" s="173" t="s">
        <v>108</v>
      </c>
      <c r="C1718" s="173" t="s">
        <v>2048</v>
      </c>
      <c r="D1718" s="178"/>
      <c r="I1718" s="173" t="s">
        <v>1858</v>
      </c>
      <c r="J1718" s="173" t="s">
        <v>2119</v>
      </c>
      <c r="K1718" s="173" t="s">
        <v>2082</v>
      </c>
    </row>
    <row r="1719" spans="1:11" x14ac:dyDescent="0.25">
      <c r="A1719" s="173" t="s">
        <v>1723</v>
      </c>
      <c r="B1719" s="173" t="s">
        <v>126</v>
      </c>
      <c r="C1719" s="173" t="s">
        <v>2048</v>
      </c>
      <c r="D1719" s="178"/>
      <c r="I1719" s="173" t="s">
        <v>1911</v>
      </c>
      <c r="J1719" s="173" t="s">
        <v>2115</v>
      </c>
      <c r="K1719" s="173" t="s">
        <v>2082</v>
      </c>
    </row>
    <row r="1720" spans="1:11" x14ac:dyDescent="0.25">
      <c r="A1720" s="173" t="s">
        <v>1723</v>
      </c>
      <c r="B1720" s="173" t="s">
        <v>141</v>
      </c>
      <c r="C1720" s="173" t="s">
        <v>2048</v>
      </c>
      <c r="D1720" s="178"/>
      <c r="I1720" s="173" t="s">
        <v>1911</v>
      </c>
      <c r="J1720" s="173" t="s">
        <v>2119</v>
      </c>
      <c r="K1720" s="173" t="s">
        <v>2056</v>
      </c>
    </row>
    <row r="1721" spans="1:11" x14ac:dyDescent="0.25">
      <c r="A1721" s="173" t="s">
        <v>1723</v>
      </c>
      <c r="B1721" s="173" t="s">
        <v>149</v>
      </c>
      <c r="C1721" s="173" t="s">
        <v>2048</v>
      </c>
      <c r="D1721" s="178"/>
      <c r="I1721" s="173" t="s">
        <v>1968</v>
      </c>
      <c r="J1721" s="173" t="s">
        <v>2118</v>
      </c>
      <c r="K1721" s="173" t="s">
        <v>2084</v>
      </c>
    </row>
    <row r="1722" spans="1:11" x14ac:dyDescent="0.25">
      <c r="A1722" s="173" t="s">
        <v>1723</v>
      </c>
      <c r="B1722" s="173" t="s">
        <v>156</v>
      </c>
      <c r="C1722" s="173" t="s">
        <v>2048</v>
      </c>
      <c r="D1722" s="178"/>
      <c r="I1722" s="173" t="s">
        <v>1968</v>
      </c>
      <c r="J1722" s="173" t="s">
        <v>2119</v>
      </c>
      <c r="K1722" s="173" t="s">
        <v>2053</v>
      </c>
    </row>
    <row r="1723" spans="1:11" x14ac:dyDescent="0.25">
      <c r="A1723" s="173" t="s">
        <v>1723</v>
      </c>
      <c r="B1723" s="173" t="s">
        <v>161</v>
      </c>
      <c r="C1723" s="173" t="s">
        <v>2048</v>
      </c>
      <c r="D1723" s="178"/>
      <c r="I1723" s="173" t="s">
        <v>1878</v>
      </c>
      <c r="J1723" s="173" t="s">
        <v>2123</v>
      </c>
      <c r="K1723" s="173" t="s">
        <v>2080</v>
      </c>
    </row>
    <row r="1724" spans="1:11" x14ac:dyDescent="0.25">
      <c r="A1724" s="173" t="s">
        <v>1723</v>
      </c>
      <c r="B1724" s="173" t="s">
        <v>167</v>
      </c>
      <c r="C1724" s="173" t="s">
        <v>2048</v>
      </c>
      <c r="D1724" s="178"/>
      <c r="I1724" s="173" t="s">
        <v>1878</v>
      </c>
      <c r="J1724" s="173" t="s">
        <v>2119</v>
      </c>
      <c r="K1724" s="173" t="s">
        <v>2053</v>
      </c>
    </row>
    <row r="1725" spans="1:11" x14ac:dyDescent="0.25">
      <c r="A1725" s="173" t="s">
        <v>1723</v>
      </c>
      <c r="B1725" s="173" t="s">
        <v>248</v>
      </c>
      <c r="C1725" s="173" t="s">
        <v>2048</v>
      </c>
      <c r="D1725" s="178"/>
      <c r="I1725" s="173" t="s">
        <v>1863</v>
      </c>
      <c r="J1725" s="173" t="s">
        <v>2123</v>
      </c>
      <c r="K1725" s="173" t="s">
        <v>2080</v>
      </c>
    </row>
    <row r="1726" spans="1:11" x14ac:dyDescent="0.25">
      <c r="A1726" s="173" t="s">
        <v>1723</v>
      </c>
      <c r="B1726" s="173" t="s">
        <v>202</v>
      </c>
      <c r="C1726" s="173" t="s">
        <v>2048</v>
      </c>
      <c r="D1726" s="178"/>
      <c r="I1726" s="173" t="s">
        <v>1863</v>
      </c>
      <c r="J1726" s="173" t="s">
        <v>2115</v>
      </c>
      <c r="K1726" s="173" t="s">
        <v>2051</v>
      </c>
    </row>
    <row r="1727" spans="1:11" x14ac:dyDescent="0.25">
      <c r="A1727" s="173" t="s">
        <v>1723</v>
      </c>
      <c r="B1727" s="173" t="s">
        <v>209</v>
      </c>
      <c r="C1727" s="173" t="s">
        <v>2048</v>
      </c>
      <c r="D1727" s="178"/>
      <c r="I1727" s="173" t="s">
        <v>1900</v>
      </c>
      <c r="J1727" s="173" t="s">
        <v>2115</v>
      </c>
      <c r="K1727" s="173" t="s">
        <v>2047</v>
      </c>
    </row>
    <row r="1728" spans="1:11" x14ac:dyDescent="0.25">
      <c r="A1728" s="173" t="s">
        <v>1723</v>
      </c>
      <c r="B1728" s="173" t="s">
        <v>216</v>
      </c>
      <c r="C1728" s="173" t="s">
        <v>2048</v>
      </c>
      <c r="D1728" s="178"/>
      <c r="I1728" s="173" t="s">
        <v>1900</v>
      </c>
      <c r="J1728" s="173" t="s">
        <v>2119</v>
      </c>
      <c r="K1728" s="173" t="s">
        <v>2082</v>
      </c>
    </row>
    <row r="1729" spans="1:11" x14ac:dyDescent="0.25">
      <c r="A1729" s="173" t="s">
        <v>1723</v>
      </c>
      <c r="B1729" s="173" t="s">
        <v>222</v>
      </c>
      <c r="C1729" s="173" t="s">
        <v>2048</v>
      </c>
      <c r="D1729" s="178"/>
      <c r="I1729" s="173" t="s">
        <v>1912</v>
      </c>
      <c r="J1729" s="173" t="s">
        <v>2115</v>
      </c>
      <c r="K1729" s="173" t="s">
        <v>2082</v>
      </c>
    </row>
    <row r="1730" spans="1:11" x14ac:dyDescent="0.25">
      <c r="A1730" s="173" t="s">
        <v>1723</v>
      </c>
      <c r="B1730" s="173" t="s">
        <v>229</v>
      </c>
      <c r="C1730" s="173" t="s">
        <v>2048</v>
      </c>
      <c r="D1730" s="178"/>
      <c r="I1730" s="173" t="s">
        <v>1912</v>
      </c>
      <c r="J1730" s="173" t="s">
        <v>2121</v>
      </c>
      <c r="K1730" s="173" t="s">
        <v>2081</v>
      </c>
    </row>
    <row r="1731" spans="1:11" x14ac:dyDescent="0.25">
      <c r="A1731" s="173" t="s">
        <v>1723</v>
      </c>
      <c r="B1731" s="173" t="s">
        <v>235</v>
      </c>
      <c r="C1731" s="173" t="s">
        <v>2048</v>
      </c>
      <c r="D1731" s="178"/>
      <c r="I1731" s="173" t="s">
        <v>1912</v>
      </c>
      <c r="J1731" s="173" t="s">
        <v>2119</v>
      </c>
      <c r="K1731" s="173" t="s">
        <v>2080</v>
      </c>
    </row>
    <row r="1732" spans="1:11" x14ac:dyDescent="0.25">
      <c r="A1732" s="173" t="s">
        <v>1723</v>
      </c>
      <c r="B1732" s="173" t="s">
        <v>189</v>
      </c>
      <c r="C1732" s="173" t="s">
        <v>2099</v>
      </c>
      <c r="D1732" s="178"/>
      <c r="I1732" s="173" t="s">
        <v>1901</v>
      </c>
      <c r="J1732" s="173" t="s">
        <v>2115</v>
      </c>
      <c r="K1732" s="173" t="s">
        <v>2061</v>
      </c>
    </row>
    <row r="1733" spans="1:11" x14ac:dyDescent="0.25">
      <c r="A1733" s="173" t="s">
        <v>1723</v>
      </c>
      <c r="B1733" s="173" t="s">
        <v>242</v>
      </c>
      <c r="C1733" s="173" t="s">
        <v>2048</v>
      </c>
      <c r="D1733" s="178"/>
      <c r="I1733" s="173" t="s">
        <v>1888</v>
      </c>
      <c r="J1733" s="173" t="s">
        <v>2115</v>
      </c>
      <c r="K1733" s="173" t="s">
        <v>2082</v>
      </c>
    </row>
    <row r="1734" spans="1:11" x14ac:dyDescent="0.25">
      <c r="A1734" s="173" t="s">
        <v>1922</v>
      </c>
      <c r="B1734" s="173" t="s">
        <v>189</v>
      </c>
      <c r="C1734" s="173" t="s">
        <v>2049</v>
      </c>
      <c r="D1734" s="178"/>
      <c r="I1734" s="173" t="s">
        <v>1888</v>
      </c>
      <c r="J1734" s="173" t="s">
        <v>2118</v>
      </c>
      <c r="K1734" s="173" t="s">
        <v>2082</v>
      </c>
    </row>
    <row r="1735" spans="1:11" x14ac:dyDescent="0.25">
      <c r="A1735" s="173" t="s">
        <v>1724</v>
      </c>
      <c r="B1735" s="173" t="s">
        <v>108</v>
      </c>
      <c r="C1735" s="173" t="s">
        <v>483</v>
      </c>
      <c r="D1735" s="178"/>
      <c r="I1735" s="173" t="s">
        <v>1919</v>
      </c>
      <c r="J1735" s="173" t="s">
        <v>2115</v>
      </c>
      <c r="K1735" s="173" t="s">
        <v>2080</v>
      </c>
    </row>
    <row r="1736" spans="1:11" x14ac:dyDescent="0.25">
      <c r="A1736" s="173" t="s">
        <v>1724</v>
      </c>
      <c r="B1736" s="173" t="s">
        <v>126</v>
      </c>
      <c r="C1736" s="173" t="s">
        <v>483</v>
      </c>
      <c r="D1736" s="178"/>
      <c r="I1736" s="173" t="s">
        <v>1919</v>
      </c>
      <c r="J1736" s="173" t="s">
        <v>2119</v>
      </c>
      <c r="K1736" s="173" t="s">
        <v>2082</v>
      </c>
    </row>
    <row r="1737" spans="1:11" x14ac:dyDescent="0.25">
      <c r="A1737" s="173" t="s">
        <v>1724</v>
      </c>
      <c r="B1737" s="173" t="s">
        <v>141</v>
      </c>
      <c r="C1737" s="173" t="s">
        <v>483</v>
      </c>
      <c r="D1737" s="178"/>
      <c r="I1737" s="173" t="s">
        <v>1889</v>
      </c>
      <c r="J1737" s="173" t="s">
        <v>2115</v>
      </c>
      <c r="K1737" s="173" t="s">
        <v>2084</v>
      </c>
    </row>
    <row r="1738" spans="1:11" x14ac:dyDescent="0.25">
      <c r="A1738" s="173" t="s">
        <v>1724</v>
      </c>
      <c r="B1738" s="173" t="s">
        <v>149</v>
      </c>
      <c r="C1738" s="173" t="s">
        <v>483</v>
      </c>
      <c r="D1738" s="178"/>
      <c r="I1738" s="173" t="s">
        <v>1889</v>
      </c>
      <c r="J1738" s="173" t="s">
        <v>2118</v>
      </c>
      <c r="K1738" s="173" t="s">
        <v>2080</v>
      </c>
    </row>
    <row r="1739" spans="1:11" x14ac:dyDescent="0.25">
      <c r="A1739" s="173" t="s">
        <v>1724</v>
      </c>
      <c r="B1739" s="173" t="s">
        <v>156</v>
      </c>
      <c r="C1739" s="173" t="s">
        <v>483</v>
      </c>
      <c r="D1739" s="178"/>
      <c r="I1739" s="173" t="s">
        <v>1890</v>
      </c>
      <c r="J1739" s="173" t="s">
        <v>2115</v>
      </c>
      <c r="K1739" s="173" t="s">
        <v>2082</v>
      </c>
    </row>
    <row r="1740" spans="1:11" x14ac:dyDescent="0.25">
      <c r="A1740" s="173" t="s">
        <v>1724</v>
      </c>
      <c r="B1740" s="173" t="s">
        <v>161</v>
      </c>
      <c r="C1740" s="173" t="s">
        <v>483</v>
      </c>
      <c r="D1740" s="178"/>
      <c r="I1740" s="173" t="s">
        <v>1890</v>
      </c>
      <c r="J1740" s="173" t="s">
        <v>2118</v>
      </c>
      <c r="K1740" s="173" t="s">
        <v>2084</v>
      </c>
    </row>
    <row r="1741" spans="1:11" x14ac:dyDescent="0.25">
      <c r="A1741" s="173" t="s">
        <v>1724</v>
      </c>
      <c r="B1741" s="173" t="s">
        <v>167</v>
      </c>
      <c r="C1741" s="173" t="s">
        <v>483</v>
      </c>
      <c r="D1741" s="178"/>
      <c r="I1741" s="173" t="s">
        <v>1902</v>
      </c>
      <c r="J1741" s="173" t="s">
        <v>2115</v>
      </c>
      <c r="K1741" s="173" t="s">
        <v>2084</v>
      </c>
    </row>
    <row r="1742" spans="1:11" x14ac:dyDescent="0.25">
      <c r="A1742" s="173" t="s">
        <v>1724</v>
      </c>
      <c r="B1742" s="173" t="s">
        <v>248</v>
      </c>
      <c r="C1742" s="173" t="s">
        <v>483</v>
      </c>
      <c r="D1742" s="178"/>
      <c r="I1742" s="173" t="s">
        <v>1902</v>
      </c>
      <c r="J1742" s="173" t="s">
        <v>2118</v>
      </c>
      <c r="K1742" s="173" t="s">
        <v>2080</v>
      </c>
    </row>
    <row r="1743" spans="1:11" x14ac:dyDescent="0.25">
      <c r="A1743" s="173" t="s">
        <v>1724</v>
      </c>
      <c r="B1743" s="173" t="s">
        <v>202</v>
      </c>
      <c r="C1743" s="173" t="s">
        <v>483</v>
      </c>
      <c r="D1743" s="178"/>
      <c r="I1743" s="173" t="s">
        <v>1859</v>
      </c>
      <c r="J1743" s="173" t="s">
        <v>2123</v>
      </c>
      <c r="K1743" s="173" t="s">
        <v>2080</v>
      </c>
    </row>
    <row r="1744" spans="1:11" x14ac:dyDescent="0.25">
      <c r="A1744" s="173" t="s">
        <v>1724</v>
      </c>
      <c r="B1744" s="173" t="s">
        <v>209</v>
      </c>
      <c r="C1744" s="173" t="s">
        <v>483</v>
      </c>
      <c r="D1744" s="178"/>
      <c r="I1744" s="173" t="s">
        <v>1859</v>
      </c>
      <c r="J1744" s="173" t="s">
        <v>2115</v>
      </c>
      <c r="K1744" s="173" t="s">
        <v>2080</v>
      </c>
    </row>
    <row r="1745" spans="1:11" x14ac:dyDescent="0.25">
      <c r="A1745" s="173" t="s">
        <v>1724</v>
      </c>
      <c r="B1745" s="173" t="s">
        <v>216</v>
      </c>
      <c r="C1745" s="173" t="s">
        <v>483</v>
      </c>
      <c r="D1745" s="178"/>
      <c r="I1745" s="173" t="s">
        <v>1849</v>
      </c>
      <c r="J1745" s="173" t="s">
        <v>2123</v>
      </c>
      <c r="K1745" s="173" t="s">
        <v>2080</v>
      </c>
    </row>
    <row r="1746" spans="1:11" x14ac:dyDescent="0.25">
      <c r="A1746" s="173" t="s">
        <v>1724</v>
      </c>
      <c r="B1746" s="173" t="s">
        <v>222</v>
      </c>
      <c r="C1746" s="173" t="s">
        <v>483</v>
      </c>
      <c r="D1746" s="178"/>
      <c r="I1746" s="173" t="s">
        <v>1849</v>
      </c>
      <c r="J1746" s="173" t="s">
        <v>2118</v>
      </c>
      <c r="K1746" s="173" t="s">
        <v>2084</v>
      </c>
    </row>
    <row r="1747" spans="1:11" x14ac:dyDescent="0.25">
      <c r="A1747" s="173" t="s">
        <v>1724</v>
      </c>
      <c r="B1747" s="173" t="s">
        <v>229</v>
      </c>
      <c r="C1747" s="173" t="s">
        <v>483</v>
      </c>
      <c r="D1747" s="178"/>
      <c r="I1747" s="173" t="s">
        <v>1850</v>
      </c>
      <c r="J1747" s="173" t="s">
        <v>2123</v>
      </c>
      <c r="K1747" s="173" t="s">
        <v>2082</v>
      </c>
    </row>
    <row r="1748" spans="1:11" x14ac:dyDescent="0.25">
      <c r="A1748" s="173" t="s">
        <v>1724</v>
      </c>
      <c r="B1748" s="173" t="s">
        <v>235</v>
      </c>
      <c r="C1748" s="173" t="s">
        <v>483</v>
      </c>
      <c r="D1748" s="178"/>
      <c r="I1748" s="173" t="s">
        <v>1850</v>
      </c>
      <c r="J1748" s="173" t="s">
        <v>2119</v>
      </c>
      <c r="K1748" s="173" t="s">
        <v>2084</v>
      </c>
    </row>
    <row r="1749" spans="1:11" x14ac:dyDescent="0.25">
      <c r="A1749" s="173" t="s">
        <v>1724</v>
      </c>
      <c r="B1749" s="173" t="s">
        <v>242</v>
      </c>
      <c r="C1749" s="173" t="s">
        <v>483</v>
      </c>
      <c r="D1749" s="178"/>
      <c r="I1749" s="173" t="s">
        <v>2010</v>
      </c>
      <c r="J1749" s="173" t="s">
        <v>2119</v>
      </c>
      <c r="K1749" s="173" t="s">
        <v>2061</v>
      </c>
    </row>
    <row r="1750" spans="1:11" x14ac:dyDescent="0.25">
      <c r="A1750" s="173" t="s">
        <v>1191</v>
      </c>
      <c r="B1750" s="173" t="s">
        <v>189</v>
      </c>
      <c r="C1750" s="173" t="s">
        <v>2100</v>
      </c>
      <c r="D1750" s="178"/>
      <c r="I1750" s="173" t="s">
        <v>1891</v>
      </c>
      <c r="J1750" s="173" t="s">
        <v>2115</v>
      </c>
      <c r="K1750" s="173" t="s">
        <v>2084</v>
      </c>
    </row>
    <row r="1751" spans="1:11" x14ac:dyDescent="0.25">
      <c r="A1751" s="173" t="s">
        <v>1192</v>
      </c>
      <c r="B1751" s="173" t="s">
        <v>116</v>
      </c>
      <c r="C1751" s="173" t="s">
        <v>2059</v>
      </c>
      <c r="D1751" s="178"/>
      <c r="I1751" s="173" t="s">
        <v>1891</v>
      </c>
      <c r="J1751" s="173" t="s">
        <v>2119</v>
      </c>
      <c r="K1751" s="173" t="s">
        <v>2082</v>
      </c>
    </row>
    <row r="1752" spans="1:11" x14ac:dyDescent="0.25">
      <c r="A1752" s="173" t="s">
        <v>1192</v>
      </c>
      <c r="B1752" s="173" t="s">
        <v>189</v>
      </c>
      <c r="C1752" s="173" t="s">
        <v>2100</v>
      </c>
      <c r="D1752" s="178"/>
      <c r="I1752" s="173" t="s">
        <v>2011</v>
      </c>
      <c r="J1752" s="173" t="s">
        <v>2119</v>
      </c>
      <c r="K1752" s="173" t="s">
        <v>2081</v>
      </c>
    </row>
    <row r="1753" spans="1:11" x14ac:dyDescent="0.25">
      <c r="A1753" s="173" t="s">
        <v>488</v>
      </c>
      <c r="B1753" s="173" t="s">
        <v>478</v>
      </c>
      <c r="C1753" s="173" t="s">
        <v>483</v>
      </c>
      <c r="D1753" s="178"/>
      <c r="I1753" s="173" t="s">
        <v>1879</v>
      </c>
      <c r="J1753" s="173" t="s">
        <v>2123</v>
      </c>
      <c r="K1753" s="173" t="s">
        <v>2084</v>
      </c>
    </row>
    <row r="1754" spans="1:11" x14ac:dyDescent="0.25">
      <c r="A1754" s="173" t="s">
        <v>485</v>
      </c>
      <c r="B1754" s="173" t="s">
        <v>481</v>
      </c>
      <c r="C1754" s="173" t="s">
        <v>1766</v>
      </c>
      <c r="D1754" s="178"/>
      <c r="I1754" s="173" t="s">
        <v>1879</v>
      </c>
      <c r="J1754" s="173" t="s">
        <v>2115</v>
      </c>
      <c r="K1754" s="173" t="s">
        <v>2080</v>
      </c>
    </row>
    <row r="1755" spans="1:11" x14ac:dyDescent="0.25">
      <c r="A1755" s="173" t="s">
        <v>485</v>
      </c>
      <c r="B1755" s="173" t="s">
        <v>108</v>
      </c>
      <c r="C1755" s="173" t="s">
        <v>1766</v>
      </c>
      <c r="D1755" s="178"/>
      <c r="I1755" s="173" t="s">
        <v>1851</v>
      </c>
      <c r="J1755" s="173" t="s">
        <v>2123</v>
      </c>
      <c r="K1755" s="173" t="s">
        <v>2082</v>
      </c>
    </row>
    <row r="1756" spans="1:11" x14ac:dyDescent="0.25">
      <c r="A1756" s="173" t="s">
        <v>485</v>
      </c>
      <c r="B1756" s="173" t="s">
        <v>120</v>
      </c>
      <c r="C1756" s="173" t="s">
        <v>1766</v>
      </c>
      <c r="D1756" s="178"/>
      <c r="I1756" s="173" t="s">
        <v>1851</v>
      </c>
      <c r="J1756" s="173" t="s">
        <v>2115</v>
      </c>
      <c r="K1756" s="173" t="s">
        <v>2080</v>
      </c>
    </row>
    <row r="1757" spans="1:11" x14ac:dyDescent="0.25">
      <c r="A1757" s="173" t="s">
        <v>485</v>
      </c>
      <c r="B1757" s="173" t="s">
        <v>116</v>
      </c>
      <c r="C1757" s="173" t="s">
        <v>1766</v>
      </c>
      <c r="D1757" s="178"/>
      <c r="I1757" s="173" t="s">
        <v>1903</v>
      </c>
      <c r="J1757" s="173" t="s">
        <v>2115</v>
      </c>
      <c r="K1757" s="173" t="s">
        <v>2080</v>
      </c>
    </row>
    <row r="1758" spans="1:11" x14ac:dyDescent="0.25">
      <c r="A1758" s="173" t="s">
        <v>485</v>
      </c>
      <c r="B1758" s="173" t="s">
        <v>126</v>
      </c>
      <c r="C1758" s="173" t="s">
        <v>1766</v>
      </c>
      <c r="D1758" s="178"/>
      <c r="I1758" s="173" t="s">
        <v>1904</v>
      </c>
      <c r="J1758" s="173" t="s">
        <v>2115</v>
      </c>
      <c r="K1758" s="173" t="s">
        <v>2084</v>
      </c>
    </row>
    <row r="1759" spans="1:11" x14ac:dyDescent="0.25">
      <c r="A1759" s="173" t="s">
        <v>485</v>
      </c>
      <c r="B1759" s="173" t="s">
        <v>132</v>
      </c>
      <c r="C1759" s="173" t="s">
        <v>1766</v>
      </c>
      <c r="D1759" s="178"/>
      <c r="I1759" s="173" t="s">
        <v>1904</v>
      </c>
      <c r="J1759" s="173" t="s">
        <v>2118</v>
      </c>
      <c r="K1759" s="173" t="s">
        <v>2080</v>
      </c>
    </row>
    <row r="1760" spans="1:11" x14ac:dyDescent="0.25">
      <c r="A1760" s="173" t="s">
        <v>485</v>
      </c>
      <c r="B1760" s="173" t="s">
        <v>141</v>
      </c>
      <c r="C1760" s="173" t="s">
        <v>1766</v>
      </c>
      <c r="D1760" s="178"/>
      <c r="I1760" s="173" t="s">
        <v>2034</v>
      </c>
      <c r="J1760" s="173" t="s">
        <v>2119</v>
      </c>
      <c r="K1760" s="173" t="s">
        <v>2060</v>
      </c>
    </row>
    <row r="1761" spans="1:11" x14ac:dyDescent="0.25">
      <c r="A1761" s="173" t="s">
        <v>485</v>
      </c>
      <c r="B1761" s="173" t="s">
        <v>149</v>
      </c>
      <c r="C1761" s="173" t="s">
        <v>1766</v>
      </c>
      <c r="D1761" s="178"/>
      <c r="I1761" s="173" t="s">
        <v>1880</v>
      </c>
      <c r="J1761" s="173" t="s">
        <v>2123</v>
      </c>
      <c r="K1761" s="173" t="s">
        <v>2080</v>
      </c>
    </row>
    <row r="1762" spans="1:11" x14ac:dyDescent="0.25">
      <c r="A1762" s="173" t="s">
        <v>485</v>
      </c>
      <c r="B1762" s="173" t="s">
        <v>156</v>
      </c>
      <c r="C1762" s="173" t="s">
        <v>1766</v>
      </c>
      <c r="D1762" s="178"/>
      <c r="I1762" s="173" t="s">
        <v>2035</v>
      </c>
      <c r="J1762" s="173" t="s">
        <v>2119</v>
      </c>
      <c r="K1762" s="173" t="s">
        <v>2066</v>
      </c>
    </row>
    <row r="1763" spans="1:11" x14ac:dyDescent="0.25">
      <c r="A1763" s="173" t="s">
        <v>485</v>
      </c>
      <c r="B1763" s="173" t="s">
        <v>478</v>
      </c>
      <c r="C1763" s="173" t="s">
        <v>1766</v>
      </c>
      <c r="D1763" s="178"/>
      <c r="I1763" s="173" t="s">
        <v>1881</v>
      </c>
      <c r="J1763" s="173" t="s">
        <v>2123</v>
      </c>
      <c r="K1763" s="173" t="s">
        <v>2086</v>
      </c>
    </row>
    <row r="1764" spans="1:11" x14ac:dyDescent="0.25">
      <c r="A1764" s="173" t="s">
        <v>485</v>
      </c>
      <c r="B1764" s="173" t="s">
        <v>479</v>
      </c>
      <c r="C1764" s="173" t="s">
        <v>1766</v>
      </c>
      <c r="D1764" s="178"/>
      <c r="I1764" s="173" t="s">
        <v>1974</v>
      </c>
      <c r="J1764" s="173" t="s">
        <v>2118</v>
      </c>
      <c r="K1764" s="173" t="s">
        <v>2079</v>
      </c>
    </row>
    <row r="1765" spans="1:11" x14ac:dyDescent="0.25">
      <c r="A1765" s="173" t="s">
        <v>485</v>
      </c>
      <c r="B1765" s="173" t="s">
        <v>161</v>
      </c>
      <c r="C1765" s="173" t="s">
        <v>1766</v>
      </c>
      <c r="D1765" s="178"/>
      <c r="I1765" s="173" t="s">
        <v>2008</v>
      </c>
      <c r="J1765" s="173" t="s">
        <v>2119</v>
      </c>
      <c r="K1765" s="173" t="s">
        <v>2048</v>
      </c>
    </row>
    <row r="1766" spans="1:11" x14ac:dyDescent="0.25">
      <c r="A1766" s="173" t="s">
        <v>485</v>
      </c>
      <c r="B1766" s="173" t="s">
        <v>255</v>
      </c>
      <c r="C1766" s="173" t="s">
        <v>1766</v>
      </c>
      <c r="D1766" s="178"/>
      <c r="I1766" s="173" t="s">
        <v>1894</v>
      </c>
      <c r="J1766" s="173" t="s">
        <v>2115</v>
      </c>
      <c r="K1766" s="173" t="s">
        <v>2086</v>
      </c>
    </row>
    <row r="1767" spans="1:11" x14ac:dyDescent="0.25">
      <c r="A1767" s="173" t="s">
        <v>485</v>
      </c>
      <c r="B1767" s="173" t="s">
        <v>167</v>
      </c>
      <c r="C1767" s="173" t="s">
        <v>1766</v>
      </c>
      <c r="D1767" s="178"/>
      <c r="I1767" s="173" t="s">
        <v>2029</v>
      </c>
      <c r="J1767" s="173" t="s">
        <v>2119</v>
      </c>
      <c r="K1767" s="173" t="s">
        <v>2061</v>
      </c>
    </row>
    <row r="1768" spans="1:11" x14ac:dyDescent="0.25">
      <c r="A1768" s="173" t="s">
        <v>485</v>
      </c>
      <c r="B1768" s="173" t="s">
        <v>248</v>
      </c>
      <c r="C1768" s="173" t="s">
        <v>1766</v>
      </c>
      <c r="D1768" s="178"/>
      <c r="I1768" s="173" t="s">
        <v>1829</v>
      </c>
      <c r="J1768" s="173" t="s">
        <v>2124</v>
      </c>
      <c r="K1768" s="173" t="s">
        <v>2049</v>
      </c>
    </row>
    <row r="1769" spans="1:11" x14ac:dyDescent="0.25">
      <c r="A1769" s="173" t="s">
        <v>485</v>
      </c>
      <c r="B1769" s="173" t="s">
        <v>182</v>
      </c>
      <c r="C1769" s="173" t="s">
        <v>1766</v>
      </c>
      <c r="D1769" s="178"/>
      <c r="I1769" s="173" t="s">
        <v>1829</v>
      </c>
      <c r="J1769" s="173" t="s">
        <v>2123</v>
      </c>
      <c r="K1769" s="173" t="s">
        <v>2080</v>
      </c>
    </row>
    <row r="1770" spans="1:11" x14ac:dyDescent="0.25">
      <c r="A1770" s="173" t="s">
        <v>485</v>
      </c>
      <c r="B1770" s="173" t="s">
        <v>202</v>
      </c>
      <c r="C1770" s="173" t="s">
        <v>1766</v>
      </c>
      <c r="D1770" s="178"/>
      <c r="I1770" s="173" t="s">
        <v>1987</v>
      </c>
      <c r="J1770" s="173" t="s">
        <v>2118</v>
      </c>
      <c r="K1770" s="173" t="s">
        <v>2079</v>
      </c>
    </row>
    <row r="1771" spans="1:11" x14ac:dyDescent="0.25">
      <c r="A1771" s="173" t="s">
        <v>485</v>
      </c>
      <c r="B1771" s="173" t="s">
        <v>209</v>
      </c>
      <c r="C1771" s="173" t="s">
        <v>1766</v>
      </c>
      <c r="D1771" s="178"/>
      <c r="I1771" s="173" t="s">
        <v>1913</v>
      </c>
      <c r="J1771" s="173" t="s">
        <v>2115</v>
      </c>
      <c r="K1771" s="173" t="s">
        <v>2086</v>
      </c>
    </row>
    <row r="1772" spans="1:11" x14ac:dyDescent="0.25">
      <c r="A1772" s="173" t="s">
        <v>485</v>
      </c>
      <c r="B1772" s="173" t="s">
        <v>216</v>
      </c>
      <c r="C1772" s="173" t="s">
        <v>1766</v>
      </c>
      <c r="D1772" s="178"/>
      <c r="I1772" s="173" t="s">
        <v>1969</v>
      </c>
      <c r="J1772" s="173" t="s">
        <v>2118</v>
      </c>
      <c r="K1772" s="173" t="s">
        <v>2061</v>
      </c>
    </row>
    <row r="1773" spans="1:11" x14ac:dyDescent="0.25">
      <c r="A1773" s="173" t="s">
        <v>485</v>
      </c>
      <c r="B1773" s="173" t="s">
        <v>222</v>
      </c>
      <c r="C1773" s="173" t="s">
        <v>1766</v>
      </c>
      <c r="D1773" s="178"/>
      <c r="I1773" s="173" t="s">
        <v>2014</v>
      </c>
      <c r="J1773" s="173" t="s">
        <v>2119</v>
      </c>
      <c r="K1773" s="173" t="s">
        <v>2081</v>
      </c>
    </row>
    <row r="1774" spans="1:11" x14ac:dyDescent="0.25">
      <c r="A1774" s="173" t="s">
        <v>485</v>
      </c>
      <c r="B1774" s="173" t="s">
        <v>229</v>
      </c>
      <c r="C1774" s="173" t="s">
        <v>1766</v>
      </c>
      <c r="D1774" s="178"/>
      <c r="I1774" s="173" t="s">
        <v>1988</v>
      </c>
      <c r="J1774" s="173" t="s">
        <v>2118</v>
      </c>
      <c r="K1774" s="173" t="s">
        <v>2061</v>
      </c>
    </row>
    <row r="1775" spans="1:11" x14ac:dyDescent="0.25">
      <c r="A1775" s="173" t="s">
        <v>485</v>
      </c>
      <c r="B1775" s="173" t="s">
        <v>235</v>
      </c>
      <c r="C1775" s="173" t="s">
        <v>1766</v>
      </c>
      <c r="D1775" s="178"/>
      <c r="I1775" s="173" t="s">
        <v>1954</v>
      </c>
      <c r="J1775" s="173" t="s">
        <v>2129</v>
      </c>
      <c r="K1775" s="173" t="s">
        <v>2054</v>
      </c>
    </row>
    <row r="1776" spans="1:11" x14ac:dyDescent="0.25">
      <c r="A1776" s="173" t="s">
        <v>485</v>
      </c>
      <c r="B1776" s="173" t="s">
        <v>189</v>
      </c>
      <c r="C1776" s="173" t="s">
        <v>1766</v>
      </c>
      <c r="D1776" s="178"/>
      <c r="I1776" s="173" t="s">
        <v>1954</v>
      </c>
      <c r="J1776" s="173" t="s">
        <v>2118</v>
      </c>
      <c r="K1776" s="173" t="s">
        <v>2049</v>
      </c>
    </row>
    <row r="1777" spans="1:11" x14ac:dyDescent="0.25">
      <c r="A1777" s="173" t="s">
        <v>485</v>
      </c>
      <c r="B1777" s="173" t="s">
        <v>242</v>
      </c>
      <c r="C1777" s="173" t="s">
        <v>1766</v>
      </c>
      <c r="D1777" s="178"/>
      <c r="I1777" s="173" t="s">
        <v>2036</v>
      </c>
      <c r="J1777" s="173" t="s">
        <v>2119</v>
      </c>
      <c r="K1777" s="173" t="s">
        <v>2061</v>
      </c>
    </row>
    <row r="1778" spans="1:11" x14ac:dyDescent="0.25">
      <c r="A1778" s="173" t="s">
        <v>485</v>
      </c>
      <c r="B1778" s="173" t="s">
        <v>482</v>
      </c>
      <c r="C1778" s="173" t="s">
        <v>1766</v>
      </c>
      <c r="D1778" s="178"/>
      <c r="I1778" s="173" t="s">
        <v>1866</v>
      </c>
      <c r="J1778" s="173" t="s">
        <v>2123</v>
      </c>
      <c r="K1778" s="173" t="s">
        <v>2046</v>
      </c>
    </row>
    <row r="1779" spans="1:11" x14ac:dyDescent="0.25">
      <c r="I1779" s="173" t="s">
        <v>2023</v>
      </c>
      <c r="J1779" s="173" t="s">
        <v>2119</v>
      </c>
      <c r="K1779" s="173" t="s">
        <v>2084</v>
      </c>
    </row>
    <row r="1780" spans="1:11" x14ac:dyDescent="0.25">
      <c r="I1780" s="173" t="s">
        <v>1999</v>
      </c>
      <c r="J1780" s="173" t="s">
        <v>2118</v>
      </c>
      <c r="K1780" s="173" t="s">
        <v>2086</v>
      </c>
    </row>
    <row r="1781" spans="1:11" x14ac:dyDescent="0.25">
      <c r="I1781" s="173" t="s">
        <v>2042</v>
      </c>
      <c r="J1781" s="173" t="s">
        <v>2119</v>
      </c>
      <c r="K1781" s="173" t="s">
        <v>2053</v>
      </c>
    </row>
    <row r="1782" spans="1:11" x14ac:dyDescent="0.25">
      <c r="I1782" s="173" t="s">
        <v>1905</v>
      </c>
      <c r="J1782" s="173" t="s">
        <v>2115</v>
      </c>
      <c r="K1782" s="173" t="s">
        <v>2061</v>
      </c>
    </row>
    <row r="1783" spans="1:11" x14ac:dyDescent="0.25">
      <c r="I1783" s="173" t="s">
        <v>1895</v>
      </c>
      <c r="J1783" s="173" t="s">
        <v>2115</v>
      </c>
      <c r="K1783" s="173" t="s">
        <v>2086</v>
      </c>
    </row>
    <row r="1784" spans="1:11" x14ac:dyDescent="0.25">
      <c r="I1784" s="173" t="s">
        <v>1971</v>
      </c>
      <c r="J1784" s="173" t="s">
        <v>2118</v>
      </c>
      <c r="K1784" s="173" t="s">
        <v>2079</v>
      </c>
    </row>
    <row r="1785" spans="1:11" x14ac:dyDescent="0.25">
      <c r="I1785" s="173" t="s">
        <v>1872</v>
      </c>
      <c r="J1785" s="173" t="s">
        <v>2123</v>
      </c>
      <c r="K1785" s="173" t="s">
        <v>2046</v>
      </c>
    </row>
    <row r="1786" spans="1:11" x14ac:dyDescent="0.25">
      <c r="I1786" s="173" t="s">
        <v>1852</v>
      </c>
      <c r="J1786" s="173" t="s">
        <v>2123</v>
      </c>
      <c r="K1786" s="173" t="s">
        <v>2079</v>
      </c>
    </row>
    <row r="1787" spans="1:11" x14ac:dyDescent="0.25">
      <c r="I1787" s="173" t="s">
        <v>1914</v>
      </c>
      <c r="J1787" s="173" t="s">
        <v>2115</v>
      </c>
      <c r="K1787" s="173" t="s">
        <v>2081</v>
      </c>
    </row>
    <row r="1788" spans="1:11" x14ac:dyDescent="0.25">
      <c r="I1788" s="173" t="s">
        <v>1860</v>
      </c>
      <c r="J1788" s="173" t="s">
        <v>2123</v>
      </c>
      <c r="K1788" s="173" t="s">
        <v>2086</v>
      </c>
    </row>
    <row r="1789" spans="1:11" x14ac:dyDescent="0.25">
      <c r="I1789" s="173" t="s">
        <v>1970</v>
      </c>
      <c r="J1789" s="173" t="s">
        <v>2118</v>
      </c>
      <c r="K1789" s="173" t="s">
        <v>2086</v>
      </c>
    </row>
    <row r="1790" spans="1:11" x14ac:dyDescent="0.25">
      <c r="I1790" s="173" t="s">
        <v>2003</v>
      </c>
      <c r="J1790" s="173" t="s">
        <v>2121</v>
      </c>
      <c r="K1790" s="173" t="s">
        <v>2082</v>
      </c>
    </row>
    <row r="1791" spans="1:11" x14ac:dyDescent="0.25">
      <c r="I1791" s="173" t="s">
        <v>1882</v>
      </c>
      <c r="J1791" s="173" t="s">
        <v>2123</v>
      </c>
      <c r="K1791" s="173" t="s">
        <v>2060</v>
      </c>
    </row>
    <row r="1792" spans="1:11" x14ac:dyDescent="0.25">
      <c r="I1792" s="173" t="s">
        <v>1959</v>
      </c>
      <c r="J1792" s="173" t="s">
        <v>2116</v>
      </c>
      <c r="K1792" s="173" t="s">
        <v>2054</v>
      </c>
    </row>
    <row r="1793" spans="9:11" x14ac:dyDescent="0.25">
      <c r="I1793" s="173" t="s">
        <v>1960</v>
      </c>
      <c r="J1793" s="173" t="s">
        <v>2116</v>
      </c>
      <c r="K1793" s="173" t="s">
        <v>2046</v>
      </c>
    </row>
    <row r="1794" spans="9:11" x14ac:dyDescent="0.25">
      <c r="I1794" s="173" t="s">
        <v>1955</v>
      </c>
      <c r="J1794" s="173" t="s">
        <v>2116</v>
      </c>
      <c r="K1794" s="173" t="s">
        <v>2084</v>
      </c>
    </row>
    <row r="1795" spans="9:11" x14ac:dyDescent="0.25">
      <c r="I1795" s="173" t="s">
        <v>2044</v>
      </c>
      <c r="J1795" s="173" t="s">
        <v>455</v>
      </c>
      <c r="K1795" s="173" t="s">
        <v>2054</v>
      </c>
    </row>
    <row r="1796" spans="9:11" x14ac:dyDescent="0.25">
      <c r="I1796" s="173" t="s">
        <v>2015</v>
      </c>
      <c r="J1796" s="173" t="s">
        <v>2119</v>
      </c>
      <c r="K1796" s="173" t="s">
        <v>2061</v>
      </c>
    </row>
    <row r="1797" spans="9:11" x14ac:dyDescent="0.25">
      <c r="I1797" s="173" t="s">
        <v>1893</v>
      </c>
      <c r="J1797" s="173" t="s">
        <v>2115</v>
      </c>
      <c r="K1797" s="173" t="s">
        <v>2082</v>
      </c>
    </row>
    <row r="1798" spans="9:11" x14ac:dyDescent="0.25">
      <c r="I1798" s="173" t="s">
        <v>1961</v>
      </c>
      <c r="J1798" s="173" t="s">
        <v>2116</v>
      </c>
      <c r="K1798" s="173" t="s">
        <v>2080</v>
      </c>
    </row>
    <row r="1799" spans="9:11" x14ac:dyDescent="0.25">
      <c r="I1799" s="173" t="s">
        <v>1996</v>
      </c>
      <c r="J1799" s="173" t="s">
        <v>2118</v>
      </c>
      <c r="K1799" s="173" t="s">
        <v>2084</v>
      </c>
    </row>
    <row r="1800" spans="9:11" x14ac:dyDescent="0.25">
      <c r="I1800" s="173" t="s">
        <v>1931</v>
      </c>
      <c r="J1800" s="173" t="s">
        <v>2122</v>
      </c>
      <c r="K1800" s="173" t="s">
        <v>2081</v>
      </c>
    </row>
    <row r="1801" spans="9:11" x14ac:dyDescent="0.25">
      <c r="I1801" s="173" t="s">
        <v>1892</v>
      </c>
      <c r="J1801" s="173" t="s">
        <v>2115</v>
      </c>
      <c r="K1801" s="173" t="s">
        <v>2079</v>
      </c>
    </row>
    <row r="1802" spans="9:11" x14ac:dyDescent="0.25">
      <c r="I1802" s="173" t="s">
        <v>2004</v>
      </c>
      <c r="J1802" s="173" t="s">
        <v>2121</v>
      </c>
      <c r="K1802" s="173" t="s">
        <v>2048</v>
      </c>
    </row>
    <row r="1803" spans="9:11" x14ac:dyDescent="0.25">
      <c r="I1803" s="173" t="s">
        <v>2037</v>
      </c>
      <c r="J1803" s="173" t="s">
        <v>2119</v>
      </c>
      <c r="K1803" s="173" t="s">
        <v>2086</v>
      </c>
    </row>
    <row r="1804" spans="9:11" x14ac:dyDescent="0.25">
      <c r="I1804" s="173" t="s">
        <v>2038</v>
      </c>
      <c r="J1804" s="173" t="s">
        <v>2119</v>
      </c>
      <c r="K1804" s="173" t="s">
        <v>2054</v>
      </c>
    </row>
    <row r="1805" spans="9:11" x14ac:dyDescent="0.25">
      <c r="I1805" s="173" t="s">
        <v>1962</v>
      </c>
      <c r="J1805" s="173" t="s">
        <v>2116</v>
      </c>
      <c r="K1805" s="173" t="s">
        <v>2048</v>
      </c>
    </row>
    <row r="1806" spans="9:11" x14ac:dyDescent="0.25">
      <c r="I1806" s="173" t="s">
        <v>1956</v>
      </c>
      <c r="J1806" s="173" t="s">
        <v>2116</v>
      </c>
      <c r="K1806" s="173" t="s">
        <v>2060</v>
      </c>
    </row>
    <row r="1807" spans="9:11" x14ac:dyDescent="0.25">
      <c r="I1807" s="173" t="s">
        <v>1956</v>
      </c>
      <c r="J1807" s="173" t="s">
        <v>455</v>
      </c>
      <c r="K1807" s="173" t="s">
        <v>2060</v>
      </c>
    </row>
    <row r="1808" spans="9:11" x14ac:dyDescent="0.25">
      <c r="I1808" s="173" t="s">
        <v>1952</v>
      </c>
      <c r="J1808" s="173" t="s">
        <v>2122</v>
      </c>
      <c r="K1808" s="173" t="s">
        <v>2046</v>
      </c>
    </row>
    <row r="1809" spans="9:11" x14ac:dyDescent="0.25">
      <c r="I1809" s="173" t="s">
        <v>1952</v>
      </c>
      <c r="J1809" s="173" t="s">
        <v>2118</v>
      </c>
      <c r="K1809" s="173" t="s">
        <v>2060</v>
      </c>
    </row>
    <row r="1810" spans="9:11" x14ac:dyDescent="0.25">
      <c r="I1810" s="173" t="s">
        <v>1963</v>
      </c>
      <c r="J1810" s="173" t="s">
        <v>2116</v>
      </c>
      <c r="K1810" s="173" t="s">
        <v>2054</v>
      </c>
    </row>
    <row r="1811" spans="9:11" x14ac:dyDescent="0.25">
      <c r="I1811" s="173" t="s">
        <v>2039</v>
      </c>
      <c r="J1811" s="173" t="s">
        <v>2119</v>
      </c>
      <c r="K1811" s="173" t="s">
        <v>2054</v>
      </c>
    </row>
    <row r="1812" spans="9:11" x14ac:dyDescent="0.25">
      <c r="I1812" s="173" t="s">
        <v>2016</v>
      </c>
      <c r="J1812" s="173" t="s">
        <v>2119</v>
      </c>
      <c r="K1812" s="173" t="s">
        <v>2080</v>
      </c>
    </row>
    <row r="1813" spans="9:11" x14ac:dyDescent="0.25">
      <c r="I1813" s="173" t="s">
        <v>2017</v>
      </c>
      <c r="J1813" s="173" t="s">
        <v>2119</v>
      </c>
      <c r="K1813" s="173" t="s">
        <v>2046</v>
      </c>
    </row>
    <row r="1814" spans="9:11" x14ac:dyDescent="0.25">
      <c r="I1814" s="173" t="s">
        <v>1722</v>
      </c>
      <c r="J1814" s="173" t="s">
        <v>455</v>
      </c>
      <c r="K1814" s="173" t="s">
        <v>2112</v>
      </c>
    </row>
    <row r="1815" spans="9:11" x14ac:dyDescent="0.25">
      <c r="I1815" s="173" t="s">
        <v>1828</v>
      </c>
      <c r="J1815" s="173" t="s">
        <v>455</v>
      </c>
      <c r="K1815" s="173" t="s">
        <v>2059</v>
      </c>
    </row>
    <row r="1816" spans="9:11" x14ac:dyDescent="0.25">
      <c r="I1816" s="173" t="s">
        <v>1723</v>
      </c>
      <c r="J1816" s="173" t="s">
        <v>455</v>
      </c>
      <c r="K1816" s="173" t="s">
        <v>2136</v>
      </c>
    </row>
    <row r="1817" spans="9:11" x14ac:dyDescent="0.25">
      <c r="I1817" s="173" t="s">
        <v>1922</v>
      </c>
      <c r="J1817" s="173" t="s">
        <v>2115</v>
      </c>
      <c r="K1817" s="173" t="s">
        <v>483</v>
      </c>
    </row>
    <row r="1818" spans="9:11" x14ac:dyDescent="0.25">
      <c r="I1818" s="173" t="s">
        <v>1922</v>
      </c>
      <c r="J1818" s="173" t="s">
        <v>2118</v>
      </c>
      <c r="K1818" s="173" t="s">
        <v>2054</v>
      </c>
    </row>
    <row r="1819" spans="9:11" x14ac:dyDescent="0.25">
      <c r="I1819" s="173" t="s">
        <v>1922</v>
      </c>
      <c r="J1819" s="173" t="s">
        <v>2121</v>
      </c>
      <c r="K1819" s="173" t="s">
        <v>483</v>
      </c>
    </row>
    <row r="1820" spans="9:11" x14ac:dyDescent="0.25">
      <c r="I1820" s="173" t="s">
        <v>1922</v>
      </c>
      <c r="J1820" s="173" t="s">
        <v>2119</v>
      </c>
      <c r="K1820" s="173" t="s">
        <v>483</v>
      </c>
    </row>
    <row r="1821" spans="9:11" x14ac:dyDescent="0.25">
      <c r="I1821" s="173" t="s">
        <v>1922</v>
      </c>
      <c r="J1821" s="173" t="s">
        <v>455</v>
      </c>
      <c r="K1821" s="173" t="s">
        <v>2078</v>
      </c>
    </row>
    <row r="1822" spans="9:11" x14ac:dyDescent="0.25">
      <c r="I1822" s="173" t="s">
        <v>1724</v>
      </c>
      <c r="J1822" s="173" t="s">
        <v>455</v>
      </c>
      <c r="K1822" s="173" t="s">
        <v>2048</v>
      </c>
    </row>
    <row r="1823" spans="9:11" x14ac:dyDescent="0.25">
      <c r="I1823" s="173" t="s">
        <v>1191</v>
      </c>
      <c r="J1823" s="173" t="s">
        <v>2116</v>
      </c>
      <c r="K1823" s="173" t="s">
        <v>2137</v>
      </c>
    </row>
    <row r="1824" spans="9:11" x14ac:dyDescent="0.25">
      <c r="I1824" s="173" t="s">
        <v>1191</v>
      </c>
      <c r="J1824" s="173" t="s">
        <v>455</v>
      </c>
      <c r="K1824" s="173" t="s">
        <v>2089</v>
      </c>
    </row>
    <row r="1825" spans="9:11" x14ac:dyDescent="0.25">
      <c r="I1825" s="173" t="s">
        <v>1192</v>
      </c>
      <c r="J1825" s="173" t="s">
        <v>2116</v>
      </c>
      <c r="K1825" s="173" t="s">
        <v>2138</v>
      </c>
    </row>
    <row r="1826" spans="9:11" x14ac:dyDescent="0.25">
      <c r="I1826" s="173" t="s">
        <v>1192</v>
      </c>
      <c r="J1826" s="173" t="s">
        <v>455</v>
      </c>
      <c r="K1826" s="173" t="s">
        <v>2089</v>
      </c>
    </row>
    <row r="1827" spans="9:11" x14ac:dyDescent="0.25">
      <c r="I1827" s="173" t="s">
        <v>488</v>
      </c>
      <c r="J1827" s="173" t="s">
        <v>455</v>
      </c>
      <c r="K1827" s="173" t="s">
        <v>483</v>
      </c>
    </row>
    <row r="1828" spans="9:11" x14ac:dyDescent="0.25">
      <c r="I1828" s="173" t="s">
        <v>485</v>
      </c>
      <c r="J1828" s="173" t="s">
        <v>2124</v>
      </c>
      <c r="K1828" s="173" t="s">
        <v>1766</v>
      </c>
    </row>
    <row r="1829" spans="9:11" x14ac:dyDescent="0.25">
      <c r="I1829" s="173" t="s">
        <v>485</v>
      </c>
      <c r="J1829" s="173" t="s">
        <v>2123</v>
      </c>
      <c r="K1829" s="173" t="s">
        <v>1766</v>
      </c>
    </row>
    <row r="1830" spans="9:11" x14ac:dyDescent="0.25">
      <c r="I1830" s="173" t="s">
        <v>485</v>
      </c>
      <c r="J1830" s="173" t="s">
        <v>2115</v>
      </c>
      <c r="K1830" s="173" t="s">
        <v>1766</v>
      </c>
    </row>
    <row r="1831" spans="9:11" x14ac:dyDescent="0.25">
      <c r="I1831" s="173" t="s">
        <v>485</v>
      </c>
      <c r="J1831" s="173" t="s">
        <v>2125</v>
      </c>
      <c r="K1831" s="173" t="s">
        <v>1766</v>
      </c>
    </row>
    <row r="1832" spans="9:11" x14ac:dyDescent="0.25">
      <c r="I1832" s="173" t="s">
        <v>485</v>
      </c>
      <c r="J1832" s="173" t="s">
        <v>2122</v>
      </c>
      <c r="K1832" s="173" t="s">
        <v>1766</v>
      </c>
    </row>
    <row r="1833" spans="9:11" x14ac:dyDescent="0.25">
      <c r="I1833" s="173" t="s">
        <v>485</v>
      </c>
      <c r="J1833" s="173" t="s">
        <v>2129</v>
      </c>
      <c r="K1833" s="173" t="s">
        <v>1766</v>
      </c>
    </row>
    <row r="1834" spans="9:11" x14ac:dyDescent="0.25">
      <c r="I1834" s="173" t="s">
        <v>485</v>
      </c>
      <c r="J1834" s="173" t="s">
        <v>2116</v>
      </c>
      <c r="K1834" s="173" t="s">
        <v>1766</v>
      </c>
    </row>
    <row r="1835" spans="9:11" x14ac:dyDescent="0.25">
      <c r="I1835" s="173" t="s">
        <v>485</v>
      </c>
      <c r="J1835" s="173" t="s">
        <v>2131</v>
      </c>
      <c r="K1835" s="173" t="s">
        <v>1766</v>
      </c>
    </row>
    <row r="1836" spans="9:11" x14ac:dyDescent="0.25">
      <c r="I1836" s="173" t="s">
        <v>485</v>
      </c>
      <c r="J1836" s="173" t="s">
        <v>2118</v>
      </c>
      <c r="K1836" s="173" t="s">
        <v>1766</v>
      </c>
    </row>
    <row r="1837" spans="9:11" x14ac:dyDescent="0.25">
      <c r="I1837" s="173" t="s">
        <v>485</v>
      </c>
      <c r="J1837" s="173" t="s">
        <v>2119</v>
      </c>
      <c r="K1837" s="173" t="s">
        <v>1766</v>
      </c>
    </row>
    <row r="1838" spans="9:11" x14ac:dyDescent="0.25">
      <c r="I1838" s="173" t="s">
        <v>485</v>
      </c>
      <c r="J1838" s="173" t="s">
        <v>2126</v>
      </c>
      <c r="K1838" s="173" t="s">
        <v>1766</v>
      </c>
    </row>
    <row r="1839" spans="9:11" x14ac:dyDescent="0.25">
      <c r="I1839" s="173" t="s">
        <v>485</v>
      </c>
      <c r="J1839" s="173" t="s">
        <v>455</v>
      </c>
      <c r="K1839" s="173" t="s">
        <v>1766</v>
      </c>
    </row>
    <row r="1840" spans="9:11" x14ac:dyDescent="0.25">
      <c r="I1840" s="173" t="s">
        <v>485</v>
      </c>
      <c r="J1840" s="173" t="s">
        <v>456</v>
      </c>
      <c r="K1840" s="173" t="s">
        <v>1766</v>
      </c>
    </row>
  </sheetData>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C39"/>
  <sheetViews>
    <sheetView zoomScale="90" zoomScaleNormal="90" workbookViewId="0">
      <selection activeCell="C33" sqref="C33"/>
    </sheetView>
  </sheetViews>
  <sheetFormatPr defaultRowHeight="15.75" x14ac:dyDescent="0.25"/>
  <cols>
    <col min="2" max="2" width="40.85546875" style="3" customWidth="1"/>
    <col min="3" max="3" width="52.28515625" style="18" customWidth="1"/>
  </cols>
  <sheetData>
    <row r="2" spans="2:3" ht="18" customHeight="1" x14ac:dyDescent="0.25">
      <c r="B2" s="234" t="s">
        <v>53</v>
      </c>
      <c r="C2" s="234"/>
    </row>
    <row r="3" spans="2:3" ht="18" customHeight="1" x14ac:dyDescent="0.25">
      <c r="B3" s="234" t="s">
        <v>54</v>
      </c>
      <c r="C3" s="234"/>
    </row>
    <row r="4" spans="2:3" ht="16.5" thickBot="1" x14ac:dyDescent="0.3"/>
    <row r="5" spans="2:3" ht="16.5" thickBot="1" x14ac:dyDescent="0.3">
      <c r="B5" s="4" t="s">
        <v>24</v>
      </c>
      <c r="C5" s="19"/>
    </row>
    <row r="6" spans="2:3" x14ac:dyDescent="0.25">
      <c r="B6" s="6" t="s">
        <v>25</v>
      </c>
      <c r="C6" s="20" t="str">
        <f>IF(SUMMARY!D2="","-",SUMMARY!D2)</f>
        <v>-</v>
      </c>
    </row>
    <row r="7" spans="2:3" x14ac:dyDescent="0.25">
      <c r="B7" s="7" t="s">
        <v>26</v>
      </c>
      <c r="C7" s="21" t="str">
        <f>IF(SUMMARY!D19="","-",SUMMARY!D19)</f>
        <v>-</v>
      </c>
    </row>
    <row r="8" spans="2:3" x14ac:dyDescent="0.25">
      <c r="B8" s="7"/>
      <c r="C8" s="21" t="str">
        <f>IF(SUMMARY!D20="","-",SUMMARY!D20)</f>
        <v>-</v>
      </c>
    </row>
    <row r="9" spans="2:3" x14ac:dyDescent="0.25">
      <c r="B9" s="7"/>
      <c r="C9" s="21" t="str">
        <f>IF(SUMMARY!D21="","-",SUMMARY!D21)</f>
        <v>-</v>
      </c>
    </row>
    <row r="10" spans="2:3" x14ac:dyDescent="0.25">
      <c r="B10" s="7" t="s">
        <v>27</v>
      </c>
      <c r="C10" s="21" t="str">
        <f>IF(SUMMARY!D24="","-",SUMMARY!D24)</f>
        <v>-</v>
      </c>
    </row>
    <row r="11" spans="2:3" ht="16.5" thickBot="1" x14ac:dyDescent="0.3">
      <c r="B11" s="8" t="s">
        <v>28</v>
      </c>
      <c r="C11" s="22" t="str">
        <f>IF(SUMMARY!D23="","-",SUMMARY!D23)</f>
        <v>-</v>
      </c>
    </row>
    <row r="12" spans="2:3" ht="16.5" thickBot="1" x14ac:dyDescent="0.3">
      <c r="B12" s="5" t="s">
        <v>29</v>
      </c>
      <c r="C12" s="23"/>
    </row>
    <row r="13" spans="2:3" x14ac:dyDescent="0.25">
      <c r="B13" s="9" t="s">
        <v>30</v>
      </c>
      <c r="C13" s="24"/>
    </row>
    <row r="14" spans="2:3" ht="16.5" thickBot="1" x14ac:dyDescent="0.3">
      <c r="B14" s="10" t="s">
        <v>31</v>
      </c>
      <c r="C14" s="22"/>
    </row>
    <row r="15" spans="2:3" ht="16.5" thickBot="1" x14ac:dyDescent="0.3">
      <c r="B15" s="5" t="s">
        <v>32</v>
      </c>
      <c r="C15" s="23"/>
    </row>
    <row r="16" spans="2:3" x14ac:dyDescent="0.25">
      <c r="B16" s="11" t="s">
        <v>33</v>
      </c>
      <c r="C16" s="25"/>
    </row>
    <row r="17" spans="2:3" ht="16.5" thickBot="1" x14ac:dyDescent="0.3">
      <c r="B17" s="12" t="s">
        <v>34</v>
      </c>
      <c r="C17" s="26" t="str">
        <f>IF(SUMMARY!D3="","-",SUMMARY!D3)</f>
        <v>-</v>
      </c>
    </row>
    <row r="18" spans="2:3" ht="16.5" thickBot="1" x14ac:dyDescent="0.3">
      <c r="B18" s="5" t="s">
        <v>35</v>
      </c>
      <c r="C18" s="23"/>
    </row>
    <row r="19" spans="2:3" ht="31.5" x14ac:dyDescent="0.25">
      <c r="B19" s="11" t="s">
        <v>36</v>
      </c>
      <c r="C19" s="17" t="str">
        <f>IF(SUMMARY!J28="","-",SUMMARY!J28)</f>
        <v>-</v>
      </c>
    </row>
    <row r="20" spans="2:3" x14ac:dyDescent="0.25">
      <c r="B20" s="13" t="s">
        <v>37</v>
      </c>
      <c r="C20" s="15" t="str">
        <f>IF(SUMMARY!J29="","-",SUMMARY!J29)</f>
        <v>-</v>
      </c>
    </row>
    <row r="21" spans="2:3" x14ac:dyDescent="0.25">
      <c r="B21" s="13" t="s">
        <v>38</v>
      </c>
      <c r="C21" s="15" t="str">
        <f>IF(SUMMARY!J31="","-",SUMMARY!J31)</f>
        <v>-</v>
      </c>
    </row>
    <row r="22" spans="2:3" ht="31.5" x14ac:dyDescent="0.25">
      <c r="B22" s="13" t="s">
        <v>57</v>
      </c>
      <c r="C22" s="27" t="str">
        <f>IF(SUMMARY!J34="","-",SUMMARY!J34)</f>
        <v>-</v>
      </c>
    </row>
    <row r="23" spans="2:3" x14ac:dyDescent="0.25">
      <c r="B23" s="13" t="s">
        <v>39</v>
      </c>
      <c r="C23" s="27" t="str">
        <f>IF(SUMMARY!J33="","-",SUMMARY!J33)</f>
        <v>-</v>
      </c>
    </row>
    <row r="24" spans="2:3" x14ac:dyDescent="0.25">
      <c r="B24" s="13" t="s">
        <v>40</v>
      </c>
      <c r="C24" s="15"/>
    </row>
    <row r="25" spans="2:3" ht="16.5" thickBot="1" x14ac:dyDescent="0.3">
      <c r="B25" s="12" t="s">
        <v>41</v>
      </c>
      <c r="C25" s="26" t="str">
        <f>IF(SUMMARY!J32="","-",SUMMARY!J32)</f>
        <v>-</v>
      </c>
    </row>
    <row r="26" spans="2:3" ht="16.5" thickBot="1" x14ac:dyDescent="0.3">
      <c r="B26" s="5" t="s">
        <v>42</v>
      </c>
      <c r="C26" s="23"/>
    </row>
    <row r="27" spans="2:3" x14ac:dyDescent="0.25">
      <c r="B27" s="11" t="s">
        <v>43</v>
      </c>
      <c r="C27" s="17" t="str">
        <f>IF(SUMMARY!D28="","-",SUMMARY!D28)</f>
        <v>-</v>
      </c>
    </row>
    <row r="28" spans="2:3" x14ac:dyDescent="0.25">
      <c r="B28" s="13" t="s">
        <v>44</v>
      </c>
      <c r="C28" s="15" t="str">
        <f>IF(SUMMARY!D29="","-",SUMMARY!D29)</f>
        <v>-</v>
      </c>
    </row>
    <row r="29" spans="2:3" x14ac:dyDescent="0.25">
      <c r="B29" s="13" t="s">
        <v>45</v>
      </c>
      <c r="C29" s="15" t="str">
        <f>IF(SUMMARY!D30="","-",SUMMARY!D30)</f>
        <v>-</v>
      </c>
    </row>
    <row r="30" spans="2:3" x14ac:dyDescent="0.25">
      <c r="B30" s="13" t="s">
        <v>46</v>
      </c>
      <c r="C30" s="15" t="str">
        <f>IF(SUMMARY!D31="","-",SUMMARY!D31)</f>
        <v>-</v>
      </c>
    </row>
    <row r="31" spans="2:3" x14ac:dyDescent="0.25">
      <c r="B31" s="13" t="s">
        <v>47</v>
      </c>
      <c r="C31" s="15" t="str">
        <f>IF(SUMMARY!D32="","-",SUMMARY!D32)</f>
        <v>-</v>
      </c>
    </row>
    <row r="32" spans="2:3" x14ac:dyDescent="0.25">
      <c r="B32" s="13" t="s">
        <v>28</v>
      </c>
      <c r="C32" s="15" t="str">
        <f>IF(SUMMARY!D33="","-",SUMMARY!D33)</f>
        <v>-</v>
      </c>
    </row>
    <row r="33" spans="2:3" ht="16.5" thickBot="1" x14ac:dyDescent="0.3">
      <c r="B33" s="12" t="s">
        <v>48</v>
      </c>
      <c r="C33" s="16" t="str">
        <f>IF(SUMMARY!D34="","-",SUMMARY!D34)</f>
        <v>-</v>
      </c>
    </row>
    <row r="34" spans="2:3" ht="16.5" thickBot="1" x14ac:dyDescent="0.3">
      <c r="B34" s="5" t="s">
        <v>55</v>
      </c>
      <c r="C34" s="23"/>
    </row>
    <row r="35" spans="2:3" x14ac:dyDescent="0.25">
      <c r="B35" s="9" t="s">
        <v>49</v>
      </c>
      <c r="C35" s="24"/>
    </row>
    <row r="36" spans="2:3" x14ac:dyDescent="0.25">
      <c r="B36" s="14" t="s">
        <v>50</v>
      </c>
      <c r="C36" s="21"/>
    </row>
    <row r="37" spans="2:3" x14ac:dyDescent="0.25">
      <c r="B37" s="14" t="s">
        <v>51</v>
      </c>
      <c r="C37" s="21"/>
    </row>
    <row r="38" spans="2:3" x14ac:dyDescent="0.25">
      <c r="B38" s="14" t="s">
        <v>52</v>
      </c>
      <c r="C38" s="21"/>
    </row>
    <row r="39" spans="2:3" ht="16.5" thickBot="1" x14ac:dyDescent="0.3">
      <c r="B39" s="10" t="s">
        <v>17</v>
      </c>
      <c r="C39" s="22"/>
    </row>
  </sheetData>
  <sheetProtection password="8DF8" sheet="1" objects="1" scenarios="1"/>
  <mergeCells count="2">
    <mergeCell ref="B2:C2"/>
    <mergeCell ref="B3:C3"/>
  </mergeCells>
  <phoneticPr fontId="34"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F58"/>
  <sheetViews>
    <sheetView workbookViewId="0">
      <selection activeCell="B6" sqref="B6"/>
    </sheetView>
  </sheetViews>
  <sheetFormatPr defaultRowHeight="15" x14ac:dyDescent="0.25"/>
  <cols>
    <col min="1" max="1" width="21.140625" style="158" customWidth="1"/>
    <col min="2" max="2" width="15.5703125" style="158" customWidth="1"/>
    <col min="3" max="3" width="18.7109375" style="158" customWidth="1"/>
    <col min="4" max="4" width="40.28515625" style="158" customWidth="1"/>
    <col min="5" max="5" width="28.7109375" style="158" customWidth="1"/>
    <col min="6" max="6" width="26.7109375" style="158" customWidth="1"/>
    <col min="7" max="16384" width="9.140625" style="158"/>
  </cols>
  <sheetData>
    <row r="1" spans="1:6" x14ac:dyDescent="0.25">
      <c r="A1" s="157" t="s">
        <v>418</v>
      </c>
    </row>
    <row r="3" spans="1:6" ht="22.5" customHeight="1" x14ac:dyDescent="0.25">
      <c r="A3" s="157" t="s">
        <v>419</v>
      </c>
      <c r="B3" s="158" t="s">
        <v>430</v>
      </c>
    </row>
    <row r="4" spans="1:6" ht="22.5" customHeight="1" x14ac:dyDescent="0.25">
      <c r="A4" s="157" t="s">
        <v>420</v>
      </c>
    </row>
    <row r="5" spans="1:6" ht="20.25" customHeight="1" x14ac:dyDescent="0.25">
      <c r="A5" s="157" t="s">
        <v>421</v>
      </c>
      <c r="B5" s="159" t="s">
        <v>2141</v>
      </c>
    </row>
    <row r="6" spans="1:6" ht="20.25" customHeight="1" x14ac:dyDescent="0.25">
      <c r="A6" s="157" t="s">
        <v>422</v>
      </c>
      <c r="B6" s="160" t="s">
        <v>432</v>
      </c>
      <c r="C6" s="160"/>
      <c r="D6" s="160"/>
      <c r="E6" s="160"/>
    </row>
    <row r="7" spans="1:6" ht="27" customHeight="1" x14ac:dyDescent="0.25">
      <c r="A7" s="157" t="s">
        <v>423</v>
      </c>
      <c r="B7" s="235"/>
      <c r="C7" s="235"/>
      <c r="D7" s="235"/>
      <c r="E7" s="235"/>
      <c r="F7" s="235"/>
    </row>
    <row r="8" spans="1:6" ht="46.5" customHeight="1" x14ac:dyDescent="0.25">
      <c r="A8" s="157" t="s">
        <v>424</v>
      </c>
      <c r="B8" s="235" t="s">
        <v>436</v>
      </c>
      <c r="C8" s="235"/>
      <c r="D8" s="235"/>
      <c r="E8" s="235"/>
      <c r="F8" s="235"/>
    </row>
    <row r="10" spans="1:6" ht="18.75" customHeight="1" x14ac:dyDescent="0.25">
      <c r="A10" s="157" t="s">
        <v>425</v>
      </c>
    </row>
    <row r="11" spans="1:6" ht="18.75" customHeight="1" x14ac:dyDescent="0.25">
      <c r="A11" s="157" t="s">
        <v>421</v>
      </c>
      <c r="B11" s="157" t="s">
        <v>426</v>
      </c>
      <c r="C11" s="157" t="s">
        <v>420</v>
      </c>
      <c r="D11" s="157" t="s">
        <v>427</v>
      </c>
      <c r="E11" s="157" t="s">
        <v>428</v>
      </c>
      <c r="F11" s="157" t="s">
        <v>429</v>
      </c>
    </row>
    <row r="12" spans="1:6" ht="30" x14ac:dyDescent="0.25">
      <c r="A12" s="159" t="s">
        <v>431</v>
      </c>
      <c r="B12" s="161">
        <v>41816</v>
      </c>
      <c r="C12" s="158" t="s">
        <v>433</v>
      </c>
      <c r="D12" s="162" t="s">
        <v>438</v>
      </c>
      <c r="E12" s="158" t="s">
        <v>440</v>
      </c>
      <c r="F12" s="162" t="s">
        <v>434</v>
      </c>
    </row>
    <row r="13" spans="1:6" ht="45" x14ac:dyDescent="0.25">
      <c r="A13" s="159" t="s">
        <v>437</v>
      </c>
      <c r="B13" s="161">
        <v>41836</v>
      </c>
      <c r="C13" s="158" t="s">
        <v>433</v>
      </c>
      <c r="D13" s="162" t="s">
        <v>439</v>
      </c>
      <c r="E13" s="158" t="s">
        <v>435</v>
      </c>
      <c r="F13" s="162" t="s">
        <v>434</v>
      </c>
    </row>
    <row r="14" spans="1:6" ht="30" x14ac:dyDescent="0.25">
      <c r="A14" s="159" t="s">
        <v>2141</v>
      </c>
      <c r="B14" s="161">
        <v>43250</v>
      </c>
      <c r="C14" s="158" t="s">
        <v>433</v>
      </c>
      <c r="D14" s="162" t="s">
        <v>2143</v>
      </c>
      <c r="E14" s="158" t="s">
        <v>2142</v>
      </c>
      <c r="F14" s="162" t="s">
        <v>434</v>
      </c>
    </row>
    <row r="15" spans="1:6" x14ac:dyDescent="0.25">
      <c r="A15" s="159"/>
      <c r="B15" s="161"/>
      <c r="D15" s="162"/>
      <c r="F15" s="162"/>
    </row>
    <row r="16" spans="1:6" x14ac:dyDescent="0.25">
      <c r="A16" s="159"/>
      <c r="B16" s="161"/>
      <c r="D16" s="162"/>
      <c r="F16" s="162"/>
    </row>
    <row r="17" spans="1:6" x14ac:dyDescent="0.25">
      <c r="A17" s="159"/>
      <c r="B17" s="161"/>
      <c r="D17" s="162"/>
      <c r="F17" s="162"/>
    </row>
    <row r="18" spans="1:6" x14ac:dyDescent="0.25">
      <c r="A18" s="159"/>
      <c r="B18" s="161"/>
      <c r="D18" s="162"/>
      <c r="F18" s="162"/>
    </row>
    <row r="19" spans="1:6" x14ac:dyDescent="0.25">
      <c r="A19" s="159"/>
      <c r="B19" s="161"/>
      <c r="D19" s="162"/>
      <c r="F19" s="162"/>
    </row>
    <row r="20" spans="1:6" x14ac:dyDescent="0.25">
      <c r="A20" s="159"/>
      <c r="B20" s="161"/>
      <c r="D20" s="162"/>
      <c r="F20" s="162"/>
    </row>
    <row r="21" spans="1:6" x14ac:dyDescent="0.25">
      <c r="A21" s="159"/>
      <c r="B21" s="161"/>
      <c r="D21" s="162"/>
      <c r="F21" s="162"/>
    </row>
    <row r="22" spans="1:6" x14ac:dyDescent="0.25">
      <c r="A22" s="159"/>
      <c r="B22" s="161"/>
      <c r="D22" s="162"/>
      <c r="F22" s="162"/>
    </row>
    <row r="23" spans="1:6" x14ac:dyDescent="0.25">
      <c r="A23" s="159"/>
      <c r="B23" s="161"/>
      <c r="D23" s="162"/>
      <c r="F23" s="162"/>
    </row>
    <row r="24" spans="1:6" x14ac:dyDescent="0.25">
      <c r="A24" s="159"/>
      <c r="B24" s="161"/>
      <c r="D24" s="162"/>
      <c r="F24" s="162"/>
    </row>
    <row r="25" spans="1:6" x14ac:dyDescent="0.25">
      <c r="A25" s="159"/>
      <c r="B25" s="161"/>
      <c r="D25" s="162"/>
      <c r="F25" s="162"/>
    </row>
    <row r="26" spans="1:6" x14ac:dyDescent="0.25">
      <c r="A26" s="159"/>
      <c r="B26" s="161"/>
      <c r="D26" s="162"/>
      <c r="F26" s="162"/>
    </row>
    <row r="27" spans="1:6" x14ac:dyDescent="0.25">
      <c r="A27" s="159"/>
      <c r="B27" s="161"/>
      <c r="D27" s="162"/>
      <c r="F27" s="162"/>
    </row>
    <row r="28" spans="1:6" x14ac:dyDescent="0.25">
      <c r="A28" s="159"/>
      <c r="B28" s="161"/>
      <c r="D28" s="162"/>
      <c r="F28" s="162"/>
    </row>
    <row r="29" spans="1:6" x14ac:dyDescent="0.25">
      <c r="A29" s="159"/>
      <c r="B29" s="161"/>
      <c r="D29" s="162"/>
      <c r="F29" s="162"/>
    </row>
    <row r="30" spans="1:6" x14ac:dyDescent="0.25">
      <c r="A30" s="159"/>
      <c r="B30" s="161"/>
      <c r="D30" s="162"/>
      <c r="F30" s="162"/>
    </row>
    <row r="31" spans="1:6" x14ac:dyDescent="0.25">
      <c r="A31" s="159"/>
      <c r="B31" s="161"/>
      <c r="D31" s="162"/>
      <c r="F31" s="162"/>
    </row>
    <row r="32" spans="1:6" x14ac:dyDescent="0.25">
      <c r="A32" s="159"/>
      <c r="B32" s="161"/>
      <c r="D32" s="162"/>
      <c r="F32" s="162"/>
    </row>
    <row r="33" spans="1:6" x14ac:dyDescent="0.25">
      <c r="A33" s="159"/>
      <c r="B33" s="161"/>
      <c r="D33" s="162"/>
      <c r="F33" s="162"/>
    </row>
    <row r="34" spans="1:6" x14ac:dyDescent="0.25">
      <c r="A34" s="159"/>
      <c r="B34" s="161"/>
      <c r="D34" s="162"/>
      <c r="F34" s="162"/>
    </row>
    <row r="35" spans="1:6" x14ac:dyDescent="0.25">
      <c r="A35" s="159"/>
      <c r="B35" s="161"/>
      <c r="D35" s="162"/>
      <c r="F35" s="162"/>
    </row>
    <row r="36" spans="1:6" x14ac:dyDescent="0.25">
      <c r="A36" s="159"/>
      <c r="B36" s="161"/>
      <c r="D36" s="162"/>
      <c r="F36" s="162"/>
    </row>
    <row r="37" spans="1:6" x14ac:dyDescent="0.25">
      <c r="A37" s="159"/>
      <c r="B37" s="161"/>
      <c r="D37" s="162"/>
      <c r="F37" s="162"/>
    </row>
    <row r="38" spans="1:6" x14ac:dyDescent="0.25">
      <c r="A38" s="159"/>
      <c r="B38" s="161"/>
      <c r="D38" s="162"/>
      <c r="F38" s="162"/>
    </row>
    <row r="39" spans="1:6" x14ac:dyDescent="0.25">
      <c r="A39" s="159"/>
      <c r="B39" s="161"/>
      <c r="D39" s="162"/>
      <c r="F39" s="162"/>
    </row>
    <row r="40" spans="1:6" x14ac:dyDescent="0.25">
      <c r="A40" s="159"/>
      <c r="B40" s="161"/>
      <c r="D40" s="162"/>
      <c r="F40" s="162"/>
    </row>
    <row r="41" spans="1:6" x14ac:dyDescent="0.25">
      <c r="A41" s="159"/>
      <c r="B41" s="161"/>
      <c r="D41" s="162"/>
      <c r="F41" s="162"/>
    </row>
    <row r="42" spans="1:6" x14ac:dyDescent="0.25">
      <c r="A42" s="159"/>
      <c r="B42" s="161"/>
      <c r="D42" s="162"/>
      <c r="F42" s="162"/>
    </row>
    <row r="43" spans="1:6" x14ac:dyDescent="0.25">
      <c r="A43" s="159"/>
      <c r="B43" s="161"/>
      <c r="D43" s="162"/>
      <c r="F43" s="162"/>
    </row>
    <row r="44" spans="1:6" x14ac:dyDescent="0.25">
      <c r="A44" s="159"/>
      <c r="B44" s="161"/>
      <c r="D44" s="162"/>
      <c r="F44" s="162"/>
    </row>
    <row r="45" spans="1:6" x14ac:dyDescent="0.25">
      <c r="A45" s="159"/>
      <c r="B45" s="161"/>
      <c r="D45" s="162"/>
      <c r="F45" s="162"/>
    </row>
    <row r="46" spans="1:6" x14ac:dyDescent="0.25">
      <c r="A46" s="159"/>
      <c r="B46" s="161"/>
      <c r="D46" s="162"/>
      <c r="F46" s="162"/>
    </row>
    <row r="47" spans="1:6" x14ac:dyDescent="0.25">
      <c r="A47" s="159"/>
      <c r="B47" s="161"/>
      <c r="D47" s="162"/>
      <c r="F47" s="162"/>
    </row>
    <row r="48" spans="1:6" x14ac:dyDescent="0.25">
      <c r="A48" s="159"/>
      <c r="B48" s="161"/>
      <c r="D48" s="162"/>
      <c r="F48" s="162"/>
    </row>
    <row r="49" spans="1:6" x14ac:dyDescent="0.25">
      <c r="A49" s="159"/>
      <c r="B49" s="161"/>
      <c r="D49" s="162"/>
      <c r="F49" s="162"/>
    </row>
    <row r="50" spans="1:6" x14ac:dyDescent="0.25">
      <c r="A50" s="159"/>
      <c r="B50" s="161"/>
      <c r="D50" s="162"/>
      <c r="F50" s="162"/>
    </row>
    <row r="51" spans="1:6" x14ac:dyDescent="0.25">
      <c r="A51" s="159"/>
      <c r="B51" s="161"/>
      <c r="D51" s="162"/>
      <c r="F51" s="162"/>
    </row>
    <row r="52" spans="1:6" x14ac:dyDescent="0.25">
      <c r="A52" s="159"/>
      <c r="B52" s="161"/>
      <c r="D52" s="162"/>
      <c r="F52" s="162"/>
    </row>
    <row r="53" spans="1:6" x14ac:dyDescent="0.25">
      <c r="A53" s="159"/>
      <c r="B53" s="161"/>
      <c r="D53" s="162"/>
      <c r="F53" s="162"/>
    </row>
    <row r="54" spans="1:6" x14ac:dyDescent="0.25">
      <c r="A54" s="159"/>
      <c r="B54" s="161"/>
      <c r="D54" s="162"/>
      <c r="F54" s="162"/>
    </row>
    <row r="55" spans="1:6" x14ac:dyDescent="0.25">
      <c r="A55" s="159"/>
      <c r="B55" s="161"/>
      <c r="D55" s="162"/>
      <c r="F55" s="162"/>
    </row>
    <row r="56" spans="1:6" x14ac:dyDescent="0.25">
      <c r="A56" s="159"/>
      <c r="B56" s="161"/>
      <c r="D56" s="162"/>
      <c r="F56" s="162"/>
    </row>
    <row r="57" spans="1:6" x14ac:dyDescent="0.25">
      <c r="A57" s="159"/>
      <c r="B57" s="161"/>
      <c r="D57" s="162"/>
      <c r="F57" s="162"/>
    </row>
    <row r="58" spans="1:6" x14ac:dyDescent="0.25">
      <c r="A58" s="159"/>
      <c r="B58" s="161"/>
      <c r="D58" s="162"/>
      <c r="F58" s="162"/>
    </row>
  </sheetData>
  <mergeCells count="2">
    <mergeCell ref="B7:F7"/>
    <mergeCell ref="B8:F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SUMMARY</vt:lpstr>
      <vt:lpstr>BREAKDOWN OF RECEIPTS</vt:lpstr>
      <vt:lpstr>TERMS</vt:lpstr>
      <vt:lpstr>Validation</vt:lpstr>
      <vt:lpstr>NEW VENDOR SETUP FORM</vt:lpstr>
      <vt:lpstr>About</vt:lpstr>
      <vt:lpstr>CONSULTANCY</vt:lpstr>
      <vt:lpstr>EXPENSE_TYPE</vt:lpstr>
      <vt:lpstr>EXPENSES_TYPE</vt:lpstr>
      <vt:lpstr>MATERIALS</vt:lpstr>
      <vt:lpstr>'BREAKDOWN OF RECEIPTS'!Print_Area</vt:lpstr>
      <vt:lpstr>SUMMARY!Print_Area</vt:lpstr>
      <vt:lpstr>TEST_1</vt:lpstr>
    </vt:vector>
  </TitlesOfParts>
  <Company>London School of Economics and Political Science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dc:creator>
  <cp:lastModifiedBy>GUILLOT</cp:lastModifiedBy>
  <cp:lastPrinted>2019-04-03T18:24:44Z</cp:lastPrinted>
  <dcterms:created xsi:type="dcterms:W3CDTF">2014-04-08T14:14:39Z</dcterms:created>
  <dcterms:modified xsi:type="dcterms:W3CDTF">2019-06-04T08:39:54Z</dcterms:modified>
</cp:coreProperties>
</file>